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C88DDA94-AC70-4A5A-A9F4-4C56168E4EF6}" xr6:coauthVersionLast="47" xr6:coauthVersionMax="47" xr10:uidLastSave="{00000000-0000-0000-0000-000000000000}"/>
  <bookViews>
    <workbookView xWindow="28680" yWindow="-120" windowWidth="29040" windowHeight="15720" tabRatio="598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Hoja1!$A$1:$AF$53</definedName>
    <definedName name="_xlnm._FilterDatabase" localSheetId="2" hidden="1">Hoja3!$A$1:$E$8</definedName>
    <definedName name="_xlnm.Print_Titles" localSheetId="0">Hoja1!$1:$1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5" i="1" l="1"/>
  <c r="V55" i="1" s="1"/>
  <c r="U54" i="1"/>
  <c r="V54" i="1" s="1"/>
  <c r="U6" i="1" l="1"/>
  <c r="V6" i="1" s="1"/>
  <c r="U9" i="1"/>
  <c r="V9" i="1" s="1"/>
  <c r="U8" i="1"/>
  <c r="V8" i="1" s="1"/>
  <c r="U24" i="1"/>
  <c r="V24" i="1" s="1"/>
  <c r="U41" i="1"/>
  <c r="V41" i="1" s="1"/>
  <c r="U39" i="1"/>
  <c r="V39" i="1" s="1"/>
  <c r="U20" i="1"/>
  <c r="V20" i="1" s="1"/>
  <c r="U37" i="1"/>
  <c r="V37" i="1" s="1"/>
  <c r="U49" i="1"/>
  <c r="V49" i="1" s="1"/>
  <c r="U40" i="1"/>
  <c r="V40" i="1" s="1"/>
  <c r="U10" i="1"/>
  <c r="V10" i="1" s="1"/>
  <c r="U43" i="1"/>
  <c r="V43" i="1" s="1"/>
  <c r="U46" i="1" l="1"/>
  <c r="V46" i="1" s="1"/>
  <c r="U45" i="1"/>
  <c r="V45" i="1" s="1"/>
  <c r="U44" i="1"/>
  <c r="V44" i="1" s="1"/>
  <c r="U36" i="1"/>
  <c r="V36" i="1" s="1"/>
  <c r="U35" i="1"/>
  <c r="V35" i="1" s="1"/>
  <c r="U33" i="1"/>
  <c r="V33" i="1" s="1"/>
  <c r="U32" i="1"/>
  <c r="V32" i="1" s="1"/>
  <c r="U30" i="1"/>
  <c r="V30" i="1" s="1"/>
  <c r="U28" i="1"/>
  <c r="V28" i="1" s="1"/>
  <c r="U27" i="1"/>
  <c r="V27" i="1" s="1"/>
  <c r="U26" i="1"/>
  <c r="V26" i="1" s="1"/>
  <c r="U42" i="1"/>
  <c r="V42" i="1" s="1"/>
  <c r="U38" i="1"/>
  <c r="V38" i="1" s="1"/>
  <c r="U34" i="1"/>
  <c r="V34" i="1" s="1"/>
  <c r="U29" i="1"/>
  <c r="V29" i="1" s="1"/>
  <c r="U22" i="1"/>
  <c r="V22" i="1" s="1"/>
  <c r="U17" i="1"/>
  <c r="V17" i="1" s="1"/>
  <c r="U12" i="1"/>
  <c r="V12" i="1" s="1"/>
  <c r="U11" i="1"/>
  <c r="V11" i="1" s="1"/>
  <c r="U31" i="1" l="1"/>
  <c r="V31" i="1" s="1"/>
  <c r="U25" i="1"/>
  <c r="V25" i="1" s="1"/>
  <c r="U21" i="1"/>
  <c r="V21" i="1" s="1"/>
  <c r="U19" i="1"/>
  <c r="V19" i="1" s="1"/>
  <c r="U14" i="1"/>
  <c r="V14" i="1" s="1"/>
  <c r="U13" i="1"/>
  <c r="V13" i="1" s="1"/>
  <c r="U7" i="1"/>
  <c r="V7" i="1" s="1"/>
  <c r="U23" i="1" l="1"/>
  <c r="V23" i="1" s="1"/>
  <c r="U18" i="1"/>
  <c r="V18" i="1" s="1"/>
  <c r="U16" i="1"/>
  <c r="V16" i="1" s="1"/>
  <c r="V15" i="1"/>
  <c r="U5" i="1"/>
  <c r="V5" i="1" s="1"/>
  <c r="U4" i="1"/>
  <c r="V4" i="1" s="1"/>
  <c r="U3" i="1"/>
  <c r="V3" i="1" s="1"/>
  <c r="U2" i="1"/>
  <c r="V2" i="1" s="1"/>
  <c r="U47" i="1" l="1"/>
  <c r="V47" i="1" s="1"/>
  <c r="U48" i="1"/>
  <c r="V48" i="1" s="1"/>
  <c r="U50" i="1"/>
  <c r="V50" i="1" s="1"/>
  <c r="U51" i="1"/>
  <c r="V51" i="1" s="1"/>
  <c r="U52" i="1"/>
  <c r="V52" i="1" s="1"/>
  <c r="U53" i="1"/>
  <c r="V53" i="1" s="1"/>
</calcChain>
</file>

<file path=xl/sharedStrings.xml><?xml version="1.0" encoding="utf-8"?>
<sst xmlns="http://schemas.openxmlformats.org/spreadsheetml/2006/main" count="467" uniqueCount="282">
  <si>
    <t>Nº EXP</t>
  </si>
  <si>
    <t>FECHA APROBACIÓN EXPTE Y GASTO</t>
  </si>
  <si>
    <t>Nº INVITACIONES /OFERTAS PRESENTADAS</t>
  </si>
  <si>
    <t>PRECIO ADJUDICACIÓN  SIN IVA</t>
  </si>
  <si>
    <t xml:space="preserve">IVA </t>
  </si>
  <si>
    <t>TOTAL</t>
  </si>
  <si>
    <t>DURACIÓN</t>
  </si>
  <si>
    <t>CIF</t>
  </si>
  <si>
    <t>ADJUDICATARIO</t>
  </si>
  <si>
    <t>PEDIDO</t>
  </si>
  <si>
    <t>F.Ult.Lib</t>
  </si>
  <si>
    <t>Nº REGISTRO</t>
  </si>
  <si>
    <t>NOMBRE</t>
  </si>
  <si>
    <t>FECHA APROBACIÓN INICIO</t>
  </si>
  <si>
    <t>LOTES</t>
  </si>
  <si>
    <t>PUBLICIDAD LICITACIÓN</t>
  </si>
  <si>
    <t xml:space="preserve">% IVA </t>
  </si>
  <si>
    <t>IVA</t>
  </si>
  <si>
    <t>FECHA CONTRATO</t>
  </si>
  <si>
    <t>PUBLICIDAD FORMALIZACIÓN CONTRATO</t>
  </si>
  <si>
    <t xml:space="preserve">LIQUIDACIÓN SIN IVA </t>
  </si>
  <si>
    <t>TIPO PROCEDIMIENTO</t>
  </si>
  <si>
    <t>FECHA TÉRMINO PRESENTACIÓN OFERTAS</t>
  </si>
  <si>
    <t xml:space="preserve">PRESUPUESTO BASE LICITACIÓN </t>
  </si>
  <si>
    <t>NOTIFICACIÓN PUBLICIDAD ADJUDICACIÓN</t>
  </si>
  <si>
    <t>SOLICITUD</t>
  </si>
  <si>
    <t>PROVEEDOR</t>
  </si>
  <si>
    <t>Nº EXPEDIENTE</t>
  </si>
  <si>
    <t>SUMINISTROS/   SERVICIOS</t>
  </si>
  <si>
    <t xml:space="preserve">REGULACION ARMONIZADA </t>
  </si>
  <si>
    <t>PRESUPUESTO BASE LICITACION SIN IVA</t>
  </si>
  <si>
    <t>PAS</t>
  </si>
  <si>
    <t>009-25 PAS RENTING FURGONETA</t>
  </si>
  <si>
    <t>NSP</t>
  </si>
  <si>
    <t>010-25 NSP ARENAS MUSICALES</t>
  </si>
  <si>
    <t>CMY-09-2025</t>
  </si>
  <si>
    <t>CMY-10-2025</t>
  </si>
  <si>
    <t>007-25 NSP SERVICIOS ARTÍSTICOS  L'0RFEO</t>
  </si>
  <si>
    <t>CMY-007-2025</t>
  </si>
  <si>
    <t>PA</t>
  </si>
  <si>
    <t>CMY-130-2024</t>
  </si>
  <si>
    <t>496-24 PA SERVICIO ATENCIÓN SALA Y VISITAS GUIADAS</t>
  </si>
  <si>
    <t>CMY-496-2024</t>
  </si>
  <si>
    <t>CMY-594-2024</t>
  </si>
  <si>
    <t>CMY-611-2024</t>
  </si>
  <si>
    <t>612-24 NSP VA DE BACH</t>
  </si>
  <si>
    <t>CMY-612-2024</t>
  </si>
  <si>
    <t>CMY-619-2024</t>
  </si>
  <si>
    <t>631-24 PA HERRAMIENTA GESTIÓN DE VENTA VISITAS GUIADAS</t>
  </si>
  <si>
    <t>CMY-631-2024</t>
  </si>
  <si>
    <t>632-24 NSP ALQUILER HOLANDES ERRANTE</t>
  </si>
  <si>
    <t>CMY-632-2024</t>
  </si>
  <si>
    <t>641-24 PA TRANSPORTE PRODUCCIONES</t>
  </si>
  <si>
    <t>CMY-641-2024</t>
  </si>
  <si>
    <t xml:space="preserve">ACUERDO ADJUDICACIÓN </t>
  </si>
  <si>
    <t>130-24 PA COMPRA DE MEDIOS_lote 1 ESPACIOS OFF-LINE</t>
  </si>
  <si>
    <t>SUMINISTROS</t>
  </si>
  <si>
    <t>SI</t>
  </si>
  <si>
    <t>18/011/2024</t>
  </si>
  <si>
    <t>ZOSMAMEDIA, S.L</t>
  </si>
  <si>
    <t>B20714465</t>
  </si>
  <si>
    <t>130-24 PA COMPRA DE MEDIOS_Lote2 ESPACIOS ON-LINE</t>
  </si>
  <si>
    <t>SERVICIOS</t>
  </si>
  <si>
    <t>NO</t>
  </si>
  <si>
    <t>FUNDACIÓN ORQUESTA Y CORO DE LA COMUNIDAD DE MADRID</t>
  </si>
  <si>
    <t>24/02/2025 AL 14/03/2025</t>
  </si>
  <si>
    <t xml:space="preserve">COMPAÑÍA ARACALADANZA S.L. </t>
  </si>
  <si>
    <t>B84908979</t>
  </si>
  <si>
    <t>15/01/2025 al 18/01/2025</t>
  </si>
  <si>
    <t>FONDAZIONE TEATRO REGIO DI TORINO</t>
  </si>
  <si>
    <t>02/03/2025 al 14/03/2025</t>
  </si>
  <si>
    <t>G83385781</t>
  </si>
  <si>
    <t>127-24 PA MANTENIMIENTO INTEGRAL DEL EDIFICIO</t>
  </si>
  <si>
    <t>CMY-127-2024</t>
  </si>
  <si>
    <t>OHL SERVICIOS INGESAN, S.A.</t>
  </si>
  <si>
    <t>A27178789</t>
  </si>
  <si>
    <t>26/12/2024 08/01/2025</t>
  </si>
  <si>
    <t>JM AUDIOVISUAL S.L.</t>
  </si>
  <si>
    <t>B98585953</t>
  </si>
  <si>
    <t>28/01/2025 al  31/12/2025</t>
  </si>
  <si>
    <t>INICIATIVAS MUSICALES SL</t>
  </si>
  <si>
    <t>B81792897</t>
  </si>
  <si>
    <t>36+12</t>
  </si>
  <si>
    <t>23/01/205</t>
  </si>
  <si>
    <t>COMPAÑÍA BORJA SAND ART S.L.</t>
  </si>
  <si>
    <t>29/01/2025 AL 08/02/2025</t>
  </si>
  <si>
    <t>ISABEL GÓNZALEZ S.L.</t>
  </si>
  <si>
    <t>CMY-032-2025</t>
  </si>
  <si>
    <t>26/6/2025 AL 29/06/205</t>
  </si>
  <si>
    <t>CMY-034-2025</t>
  </si>
  <si>
    <t>SIR MARK ELDER</t>
  </si>
  <si>
    <t>398-24 PASS SERVICIO TRANSPORTE INSTRUMENTOS _lote 1</t>
  </si>
  <si>
    <t>CMY-398-2024</t>
  </si>
  <si>
    <t>TRANSPORTES CASPO SL</t>
  </si>
  <si>
    <t>B84470939</t>
  </si>
  <si>
    <t>12+12+12</t>
  </si>
  <si>
    <t>01/09/2025 AL 30/07/2027</t>
  </si>
  <si>
    <t>B56422314</t>
  </si>
  <si>
    <t>B66045345</t>
  </si>
  <si>
    <t>01/02/2025 al 31/01/2027</t>
  </si>
  <si>
    <t>TIQUETEO SPAIN, S.L</t>
  </si>
  <si>
    <t>CMY-061-2025</t>
  </si>
  <si>
    <t>CMY-057-2025</t>
  </si>
  <si>
    <t>SABA DANZA SLU</t>
  </si>
  <si>
    <t xml:space="preserve">B82299785 </t>
  </si>
  <si>
    <t>061-25 PA TAPIZADO y ACONDICIONAMIENTO BUTACAS de AUDITORIO  Y SALA PRINCIPAL</t>
  </si>
  <si>
    <t>CMY-079-2025</t>
  </si>
  <si>
    <t>PASS</t>
  </si>
  <si>
    <t>080-25 PASS SUMINISTRO DE GAS</t>
  </si>
  <si>
    <t>CMY-080-2025</t>
  </si>
  <si>
    <t>CMY-563-2024</t>
  </si>
  <si>
    <t>TECNOSCENA SRL</t>
  </si>
  <si>
    <t>CMY-100-2025</t>
  </si>
  <si>
    <t>20/03/2025 AL 26/03/2025</t>
  </si>
  <si>
    <t>ESCUELA DEL ACTOR</t>
  </si>
  <si>
    <t>100-25 NSP DETECTIVES EN LA ÓPERA</t>
  </si>
  <si>
    <t>079-25 NSP SERVICIOS ARTÍSTICOS SCHEHEREZADE</t>
  </si>
  <si>
    <t>057-25 NSP SERVICIOS ARTÍSTICOS SARA BARAS -VUELA</t>
  </si>
  <si>
    <t>034-25 NSP SERVICIOS ARTÍSTICOS DIRECCIÓN MUSICAL</t>
  </si>
  <si>
    <t>032-25 NSP SERVICIOS ARTÍSTICOS ROMEO Y JULIETA</t>
  </si>
  <si>
    <t>611-24 NSP CORO HOLANDÉS HERRANTE</t>
  </si>
  <si>
    <t>102-25 PA DECORADO FAUST</t>
  </si>
  <si>
    <t>CMY-102-2025</t>
  </si>
  <si>
    <t>103-25 PR DISEÑO GRAFICO</t>
  </si>
  <si>
    <t>PR</t>
  </si>
  <si>
    <t>CMY-103-2025</t>
  </si>
  <si>
    <t>104-25 PASS SUMINISTRO EPIS</t>
  </si>
  <si>
    <t>CMY-104-2025</t>
  </si>
  <si>
    <t>CMY-120-2025</t>
  </si>
  <si>
    <t>210024510 210024512</t>
  </si>
  <si>
    <t>B80400153</t>
  </si>
  <si>
    <t>MARIA JOSEFINA BAYO JIMENEZ</t>
  </si>
  <si>
    <t>16005478P</t>
  </si>
  <si>
    <t>RAMINATRANS S.L.</t>
  </si>
  <si>
    <t>B46645503</t>
  </si>
  <si>
    <t>B96578604</t>
  </si>
  <si>
    <t>121-25 PA SERVICIO GRABACIONES EVENTOS DIVULGACION</t>
  </si>
  <si>
    <t>122-25 PAS SUMINISTRO VESTUARIO OCV</t>
  </si>
  <si>
    <t>CMY-121-2025</t>
  </si>
  <si>
    <t>CMY-122-2025</t>
  </si>
  <si>
    <t>RANSDTAD PROJECT SERVICES, S.L.U-</t>
  </si>
  <si>
    <t>B84425131</t>
  </si>
  <si>
    <t>07/03/2025 AL 06/03/2027</t>
  </si>
  <si>
    <t>CMY-137-2025</t>
  </si>
  <si>
    <t>12/03/2025 13/03/2025</t>
  </si>
  <si>
    <t>CMY-163-2025</t>
  </si>
  <si>
    <t>562-24 PA SERVICIOS WEB</t>
  </si>
  <si>
    <t>CMY-562-2025</t>
  </si>
  <si>
    <t>14/06/2025 AL 13/06/2027</t>
  </si>
  <si>
    <t>26/03/2025 AL 31/03/2025</t>
  </si>
  <si>
    <t xml:space="preserve"> 04/03/2025</t>
  </si>
  <si>
    <t>563-24 PA ESCENOGRAFÍA GIANNI SCHICCHI - L'HEURE ESPAGNOLE LOTE 1</t>
  </si>
  <si>
    <t>563-24 PA ESCENOGRAFÍA GIANNI SCHICCHI - L'HEURE ESPAGNOLE_LOTE2</t>
  </si>
  <si>
    <t>166-25 NSP TAMERLANO</t>
  </si>
  <si>
    <t>CMY-166-2025</t>
  </si>
  <si>
    <t>CMY-174-2025</t>
  </si>
  <si>
    <t>DUETTO MANAGEMENT S.L.U.</t>
  </si>
  <si>
    <t>B96081526</t>
  </si>
  <si>
    <t>CMY-179-2025</t>
  </si>
  <si>
    <t>28/03/205</t>
  </si>
  <si>
    <t>CMY-004-2025</t>
  </si>
  <si>
    <t>COMERCIALIZADORA DE ELECTRICIDAD Y GAS DEL MEDITERRANEO SL</t>
  </si>
  <si>
    <t>B93506681</t>
  </si>
  <si>
    <t>192-25 NSP VESTUARIO STOCK FAUST</t>
  </si>
  <si>
    <t>CMY-192-2025</t>
  </si>
  <si>
    <t>HASTA 20/03/2025</t>
  </si>
  <si>
    <t>28/03/2025     08/04/2025</t>
  </si>
  <si>
    <t>28/02/2025 16/04/2025</t>
  </si>
  <si>
    <t>CMY-210-2025</t>
  </si>
  <si>
    <t>MEZZO S.A</t>
  </si>
  <si>
    <t>FR18418141685</t>
  </si>
  <si>
    <t>CMY-226-2025</t>
  </si>
  <si>
    <t>14/03/2025 24/04/2025</t>
  </si>
  <si>
    <t>AUTOMÓVILES DINÁMICOS, S.A.,</t>
  </si>
  <si>
    <t>A46124939</t>
  </si>
  <si>
    <t>04.04.2025</t>
  </si>
  <si>
    <t>01/04/2025 al 31/03/2026</t>
  </si>
  <si>
    <t>ORSAL INFORMÁTICA</t>
  </si>
  <si>
    <t>B46877551</t>
  </si>
  <si>
    <t>B86063823</t>
  </si>
  <si>
    <t>IBDDA CREACIONES MUSICALES S.L.</t>
  </si>
  <si>
    <t>226-25 PA VESTUARIO FAUST CONFECCIÓN</t>
  </si>
  <si>
    <t>210-25 PA CONSTRUCCIÓN ESCENOGRAFÍA ENEMIGO DEL PUEBLO</t>
  </si>
  <si>
    <t>179-25 PA SUSTITUCIÓN ALUMBRADO SALA PRINCIPAL</t>
  </si>
  <si>
    <t>174-25 NSP DIFUSIÓN ESPECTACULO GIANNI SCHICCHI-L'HEURE ESPAGNOLE</t>
  </si>
  <si>
    <t>163-25 PA CONSTRUCCIÓN ESCENOGRAFÍA LUISA MILLER</t>
  </si>
  <si>
    <t>120-25 PA SUMINISTRO MATERIAL ELÉCTRICO</t>
  </si>
  <si>
    <t>004-25 PA GESTIÓN DE CONTENEDORES</t>
  </si>
  <si>
    <t>619-24 PA GRABACIONES SINFÓNICOS 2025</t>
  </si>
  <si>
    <t>CONTRATACIÓN DEL SERVICIO DE ASESORAMIENTO Y SEGUIMIENTO CONTÍNUO DEL DESARROLLO DE LOS CANTANTES Y PIANISTAS DEL CENTRE DE PERFECCIONAMENT.</t>
  </si>
  <si>
    <t>PERIS COSTUMES S.L</t>
  </si>
  <si>
    <t>B86273075</t>
  </si>
  <si>
    <t>HASTA EL 26/05/2025</t>
  </si>
  <si>
    <t>241-25 PASS TRATAMIENTOS DDD</t>
  </si>
  <si>
    <t>CMY-241-2025</t>
  </si>
  <si>
    <t>24+12+12</t>
  </si>
  <si>
    <t>229-25 NSP FESTIVAL FRONTERAS</t>
  </si>
  <si>
    <t>CMY-229-2025</t>
  </si>
  <si>
    <t>02/05/2025 al 31/12/2025</t>
  </si>
  <si>
    <t>9/05/2025 Y 10/05/2025</t>
  </si>
  <si>
    <t>PACO CURRÁS S.L.</t>
  </si>
  <si>
    <t>B33929902</t>
  </si>
  <si>
    <t>IT09647191007</t>
  </si>
  <si>
    <t>EVENTIS WEB &amp; APP &amp; TICKETS SL</t>
  </si>
  <si>
    <t>B55259824</t>
  </si>
  <si>
    <t>12+12</t>
  </si>
  <si>
    <t>244-25 NSP JOYCE DI DONATO</t>
  </si>
  <si>
    <t>246-25 PAS VESTUARIO UN ENEMIGO DEL PUEBLO</t>
  </si>
  <si>
    <t>CMY-244-2025</t>
  </si>
  <si>
    <t>CMY-246-2025</t>
  </si>
  <si>
    <t>SONEPAR SPAIN, S.A.U.</t>
  </si>
  <si>
    <t>A96933510</t>
  </si>
  <si>
    <t>29/05/2025 Y 30/05/2025</t>
  </si>
  <si>
    <t>LA FÁBRICA GESTIÓN MÁS CULTURA S.L.</t>
  </si>
  <si>
    <t>B82627548</t>
  </si>
  <si>
    <t>276-25 NSP VESTUARIO LUISA MILLER</t>
  </si>
  <si>
    <t>CMY-276-2025</t>
  </si>
  <si>
    <t>44860588P</t>
  </si>
  <si>
    <t>GUILLERMO COSTA AGUSTÍ</t>
  </si>
  <si>
    <t>NO SOMOS NADIE PRODUCCIONES S.L.</t>
  </si>
  <si>
    <t>B75922278</t>
  </si>
  <si>
    <t>HASTA 25/08/2025</t>
  </si>
  <si>
    <t>PETRA PORTER Y SUCESORES S.L</t>
  </si>
  <si>
    <t>B83299834</t>
  </si>
  <si>
    <t xml:space="preserve">3200030131 3200030130 </t>
  </si>
  <si>
    <t>4/07/2025 al 27/07/2025</t>
  </si>
  <si>
    <t>VESTIR L'EPOCA S.L.</t>
  </si>
  <si>
    <t>B61079398</t>
  </si>
  <si>
    <t>25/08/2025 AL 15/10/2025</t>
  </si>
  <si>
    <t>SUEPISA SAFETY WORK S.L.,</t>
  </si>
  <si>
    <t>B97842348</t>
  </si>
  <si>
    <t>HASTA 22/09/2025</t>
  </si>
  <si>
    <t>I MAS DE LED SL</t>
  </si>
  <si>
    <t>B98403462</t>
  </si>
  <si>
    <t>07/07/2025 al 06/07/2026</t>
  </si>
  <si>
    <t>09/06/2025 al 01/09/2025</t>
  </si>
  <si>
    <t>12+12+12+12</t>
  </si>
  <si>
    <t>ANTICIMEX 3D SANIDAD AMBIENTAL SAU.</t>
  </si>
  <si>
    <t>A82850611</t>
  </si>
  <si>
    <t>JMG ADAPTA SL</t>
  </si>
  <si>
    <t>B40512899</t>
  </si>
  <si>
    <t>RECOMAR SA</t>
  </si>
  <si>
    <t>A28584852</t>
  </si>
  <si>
    <t>15/09/2025 al 15/010/2025</t>
  </si>
  <si>
    <t>SEPROTEC, TRADUCCIÓN, E INTERPRETACIÓN, S.L.U.</t>
  </si>
  <si>
    <t>B82695842</t>
  </si>
  <si>
    <t>GRUPO SLIWA VEGA S.L</t>
  </si>
  <si>
    <t>B06938849</t>
  </si>
  <si>
    <t>28/052025</t>
  </si>
  <si>
    <t>137-25 PA SERVICIO TRADUCCIÓN E INTERPRETACIÓN LOTE 3</t>
  </si>
  <si>
    <t>137-25 PA SERVICIO TRADUCCIÓN E INTERPRETACIÓN LOTE 1</t>
  </si>
  <si>
    <t>137-25 PA SERVICIO TRADUCCIÓN E INTERPRETACIÓN LOTE 2</t>
  </si>
  <si>
    <t>DESIERTO</t>
  </si>
  <si>
    <t>DESIERTO 5/9/2025</t>
  </si>
  <si>
    <t>137-25 PA SERVICIO TRADUCCIÓN E INTERPRETACIÓN LOTE 4</t>
  </si>
  <si>
    <t>011-25 NSP SERVICIOS ARTÍSTICOS 80 ANIVERSARIO WILLIAM CHRISTIE</t>
  </si>
  <si>
    <t>CMY-011-2025</t>
  </si>
  <si>
    <t>DESIERTO 10/02/2025</t>
  </si>
  <si>
    <t>538-24 PA VESTUARIO OCV</t>
  </si>
  <si>
    <t>CMY-538-2024</t>
  </si>
  <si>
    <t>19//11/2024</t>
  </si>
  <si>
    <t>DESIERTO 16/01/2025</t>
  </si>
  <si>
    <t>561-24 NSP SERVICIOS ARTÍSTICOS SARA BARAS VUELA</t>
  </si>
  <si>
    <t>CMY-561-2024</t>
  </si>
  <si>
    <t>DESIERTO 24/01/2025</t>
  </si>
  <si>
    <t>398-24 PASS SERVICIO TRANSPORTE INSTRUMENTOS y PERSONAL TÉCNICO EN FURGONETA _lote 2</t>
  </si>
  <si>
    <t>DESIERTO 30/12/2024</t>
  </si>
  <si>
    <t>ÓRGANO EMISOR: SERVICIOS JURÍDICOS</t>
  </si>
  <si>
    <t>ACTUALIZACIÓN: TRIMESTRAL</t>
  </si>
  <si>
    <t>EMITIDO EN FECHA: 30 DE SEPTIEMBRE DE 2025</t>
  </si>
  <si>
    <t>367-25 NSP QUERENCIA-A.NAJARRO</t>
  </si>
  <si>
    <t>CMY-367-2025</t>
  </si>
  <si>
    <t>ANTONIO NAJARRO</t>
  </si>
  <si>
    <t>B83303297</t>
  </si>
  <si>
    <t>13/11/2025 al 14/11/2025</t>
  </si>
  <si>
    <t>373-25 NSP BABIES ONLY</t>
  </si>
  <si>
    <t>CMY-373-2025</t>
  </si>
  <si>
    <t>13/09/025</t>
  </si>
  <si>
    <t>DANSA EDUCOCREATIVA SC</t>
  </si>
  <si>
    <t>J98800105</t>
  </si>
  <si>
    <t>17/09/2025 AL 27/09/2025</t>
  </si>
  <si>
    <t>hasta 27/10/2025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</si>
</sst>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Tahoma"/>
      <family val="2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trike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16">
    <xf numFmtId="0" fontId="0" fillId="0" borderId="0" xfId="0"/>
    <xf numFmtId="0" fontId="2" fillId="2" borderId="1" xfId="0" applyFont="1" applyFill="1" applyBorder="1" applyAlignment="1">
      <alignment wrapText="1"/>
    </xf>
    <xf numFmtId="1" fontId="0" fillId="0" borderId="0" xfId="0" applyNumberFormat="1"/>
    <xf numFmtId="1" fontId="2" fillId="2" borderId="1" xfId="0" applyNumberFormat="1" applyFont="1" applyFill="1" applyBorder="1" applyAlignment="1">
      <alignment wrapText="1"/>
    </xf>
    <xf numFmtId="14" fontId="0" fillId="0" borderId="0" xfId="0" applyNumberFormat="1"/>
    <xf numFmtId="14" fontId="1" fillId="0" borderId="0" xfId="0" applyNumberFormat="1" applyFont="1"/>
    <xf numFmtId="0" fontId="3" fillId="0" borderId="1" xfId="1" applyNumberFormat="1" applyFont="1" applyFill="1" applyBorder="1" applyAlignment="1">
      <alignment horizontal="center" wrapText="1"/>
    </xf>
    <xf numFmtId="0" fontId="3" fillId="0" borderId="0" xfId="1" applyNumberFormat="1" applyFont="1" applyFill="1" applyAlignment="1">
      <alignment horizontal="center" wrapText="1"/>
    </xf>
    <xf numFmtId="164" fontId="3" fillId="0" borderId="0" xfId="1" applyNumberFormat="1" applyFont="1" applyFill="1" applyAlignment="1">
      <alignment horizontal="center" wrapText="1"/>
    </xf>
    <xf numFmtId="164" fontId="3" fillId="0" borderId="0" xfId="1" applyNumberFormat="1" applyFont="1" applyFill="1" applyAlignment="1">
      <alignment horizontal="right" wrapText="1"/>
    </xf>
    <xf numFmtId="44" fontId="3" fillId="0" borderId="1" xfId="1" applyFont="1" applyFill="1" applyBorder="1" applyAlignment="1">
      <alignment horizontal="right"/>
    </xf>
    <xf numFmtId="0" fontId="3" fillId="0" borderId="3" xfId="1" applyNumberFormat="1" applyFont="1" applyFill="1" applyBorder="1" applyAlignment="1">
      <alignment horizontal="center" wrapText="1"/>
    </xf>
    <xf numFmtId="0" fontId="3" fillId="0" borderId="7" xfId="1" applyNumberFormat="1" applyFont="1" applyFill="1" applyBorder="1" applyAlignment="1">
      <alignment horizontal="center" wrapText="1"/>
    </xf>
    <xf numFmtId="44" fontId="3" fillId="0" borderId="1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" fontId="3" fillId="0" borderId="1" xfId="0" applyNumberFormat="1" applyFont="1" applyBorder="1" applyAlignment="1">
      <alignment horizontal="left" wrapText="1"/>
    </xf>
    <xf numFmtId="164" fontId="3" fillId="0" borderId="0" xfId="0" applyNumberFormat="1" applyFont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4" fontId="3" fillId="0" borderId="2" xfId="0" applyNumberFormat="1" applyFont="1" applyBorder="1" applyAlignment="1">
      <alignment horizontal="center" wrapText="1"/>
    </xf>
    <xf numFmtId="14" fontId="3" fillId="0" borderId="4" xfId="0" applyNumberFormat="1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4" fontId="3" fillId="0" borderId="2" xfId="0" applyNumberFormat="1" applyFont="1" applyBorder="1" applyAlignment="1">
      <alignment horizontal="center"/>
    </xf>
    <xf numFmtId="6" fontId="3" fillId="0" borderId="4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4" fontId="3" fillId="0" borderId="6" xfId="0" applyNumberFormat="1" applyFont="1" applyBorder="1" applyAlignment="1">
      <alignment horizontal="center" wrapText="1"/>
    </xf>
    <xf numFmtId="14" fontId="3" fillId="0" borderId="5" xfId="0" applyNumberFormat="1" applyFont="1" applyBorder="1" applyAlignment="1">
      <alignment horizontal="center" wrapText="1"/>
    </xf>
    <xf numFmtId="14" fontId="7" fillId="0" borderId="4" xfId="0" applyNumberFormat="1" applyFont="1" applyBorder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6" fontId="3" fillId="0" borderId="1" xfId="0" applyNumberFormat="1" applyFont="1" applyBorder="1" applyAlignment="1">
      <alignment horizontal="center" wrapText="1"/>
    </xf>
    <xf numFmtId="14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14" fontId="3" fillId="0" borderId="0" xfId="0" applyNumberFormat="1" applyFont="1" applyAlignment="1">
      <alignment horizontal="center"/>
    </xf>
    <xf numFmtId="14" fontId="3" fillId="0" borderId="7" xfId="0" applyNumberFormat="1" applyFont="1" applyBorder="1" applyAlignment="1">
      <alignment horizontal="center"/>
    </xf>
    <xf numFmtId="44" fontId="3" fillId="0" borderId="7" xfId="1" applyFont="1" applyFill="1" applyBorder="1" applyAlignment="1">
      <alignment horizontal="right"/>
    </xf>
    <xf numFmtId="2" fontId="3" fillId="0" borderId="7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center" wrapText="1"/>
    </xf>
    <xf numFmtId="1" fontId="3" fillId="0" borderId="7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4" fontId="3" fillId="0" borderId="7" xfId="0" applyNumberFormat="1" applyFont="1" applyBorder="1" applyAlignment="1">
      <alignment horizontal="center" wrapText="1"/>
    </xf>
    <xf numFmtId="1" fontId="3" fillId="0" borderId="7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left" wrapText="1"/>
    </xf>
    <xf numFmtId="1" fontId="3" fillId="0" borderId="0" xfId="0" applyNumberFormat="1" applyFont="1" applyAlignment="1">
      <alignment horizontal="left" wrapText="1"/>
    </xf>
    <xf numFmtId="1" fontId="3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" fontId="3" fillId="0" borderId="0" xfId="0" applyNumberFormat="1" applyFont="1" applyAlignment="1">
      <alignment horizontal="center" wrapText="1"/>
    </xf>
    <xf numFmtId="44" fontId="3" fillId="0" borderId="1" xfId="1" applyFont="1" applyBorder="1" applyAlignment="1">
      <alignment horizontal="right"/>
    </xf>
    <xf numFmtId="14" fontId="3" fillId="3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1" xfId="1" applyNumberFormat="1" applyFont="1" applyFill="1" applyBorder="1" applyAlignment="1">
      <alignment horizontal="center" wrapText="1"/>
    </xf>
    <xf numFmtId="14" fontId="3" fillId="4" borderId="1" xfId="0" applyNumberFormat="1" applyFont="1" applyFill="1" applyBorder="1" applyAlignment="1">
      <alignment horizontal="center" wrapText="1"/>
    </xf>
    <xf numFmtId="1" fontId="3" fillId="4" borderId="1" xfId="0" applyNumberFormat="1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horizontal="center" wrapText="1"/>
    </xf>
    <xf numFmtId="164" fontId="3" fillId="4" borderId="3" xfId="1" applyNumberFormat="1" applyFont="1" applyFill="1" applyBorder="1" applyAlignment="1">
      <alignment horizontal="right" wrapText="1"/>
    </xf>
    <xf numFmtId="0" fontId="3" fillId="4" borderId="3" xfId="0" applyFont="1" applyFill="1" applyBorder="1" applyAlignment="1">
      <alignment horizontal="center" wrapText="1"/>
    </xf>
    <xf numFmtId="164" fontId="3" fillId="4" borderId="3" xfId="1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0" fontId="8" fillId="0" borderId="1" xfId="0" applyFont="1" applyBorder="1"/>
    <xf numFmtId="0" fontId="9" fillId="0" borderId="1" xfId="0" applyFont="1" applyBorder="1" applyAlignment="1">
      <alignment horizontal="left" wrapText="1"/>
    </xf>
    <xf numFmtId="1" fontId="9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9" fillId="0" borderId="1" xfId="1" applyNumberFormat="1" applyFont="1" applyFill="1" applyBorder="1" applyAlignment="1">
      <alignment horizontal="center" wrapText="1"/>
    </xf>
    <xf numFmtId="14" fontId="9" fillId="0" borderId="1" xfId="0" applyNumberFormat="1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4" fontId="9" fillId="0" borderId="1" xfId="1" applyFont="1" applyFill="1" applyBorder="1" applyAlignment="1">
      <alignment horizontal="right"/>
    </xf>
    <xf numFmtId="2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1" fontId="3" fillId="0" borderId="7" xfId="0" applyNumberFormat="1" applyFont="1" applyBorder="1" applyAlignment="1">
      <alignment horizontal="left" wrapText="1"/>
    </xf>
    <xf numFmtId="8" fontId="3" fillId="0" borderId="7" xfId="1" applyNumberFormat="1" applyFont="1" applyFill="1" applyBorder="1" applyAlignment="1">
      <alignment horizontal="right"/>
    </xf>
    <xf numFmtId="6" fontId="3" fillId="0" borderId="1" xfId="1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14" fontId="11" fillId="0" borderId="4" xfId="0" applyNumberFormat="1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1" fontId="3" fillId="0" borderId="3" xfId="0" applyNumberFormat="1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1" fontId="9" fillId="0" borderId="3" xfId="0" applyNumberFormat="1" applyFont="1" applyBorder="1" applyAlignment="1">
      <alignment horizontal="left" wrapText="1"/>
    </xf>
    <xf numFmtId="0" fontId="9" fillId="0" borderId="3" xfId="0" applyFont="1" applyBorder="1" applyAlignment="1">
      <alignment horizontal="center" wrapText="1"/>
    </xf>
    <xf numFmtId="0" fontId="9" fillId="0" borderId="3" xfId="1" applyNumberFormat="1" applyFont="1" applyFill="1" applyBorder="1" applyAlignment="1">
      <alignment horizontal="center" wrapText="1"/>
    </xf>
    <xf numFmtId="14" fontId="9" fillId="0" borderId="3" xfId="0" applyNumberFormat="1" applyFont="1" applyBorder="1" applyAlignment="1">
      <alignment horizontal="center" wrapText="1"/>
    </xf>
    <xf numFmtId="1" fontId="9" fillId="0" borderId="3" xfId="0" applyNumberFormat="1" applyFont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9" xfId="0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8" xfId="0" applyFont="1" applyBorder="1"/>
    <xf numFmtId="0" fontId="3" fillId="0" borderId="12" xfId="0" applyFont="1" applyBorder="1"/>
    <xf numFmtId="0" fontId="3" fillId="0" borderId="13" xfId="0" applyFont="1" applyBorder="1"/>
    <xf numFmtId="164" fontId="3" fillId="0" borderId="14" xfId="0" applyNumberFormat="1" applyFont="1" applyBorder="1" applyAlignment="1">
      <alignment horizontal="center" wrapText="1"/>
    </xf>
    <xf numFmtId="14" fontId="3" fillId="0" borderId="14" xfId="0" applyNumberFormat="1" applyFont="1" applyBorder="1" applyAlignment="1">
      <alignment horizontal="center"/>
    </xf>
    <xf numFmtId="0" fontId="3" fillId="0" borderId="0" xfId="0" applyFont="1"/>
  </cellXfs>
  <cellStyles count="7">
    <cellStyle name="Moneda" xfId="1" builtinId="4"/>
    <cellStyle name="Moneda 2" xfId="6" xr:uid="{29CA2A20-0D82-453F-9119-0E993C623A88}"/>
    <cellStyle name="Normal" xfId="0" builtinId="0"/>
    <cellStyle name="Normal 2" xfId="4" xr:uid="{67C9C9D0-C016-47F7-BCCF-F9195FE170D1}"/>
    <cellStyle name="Normal 3" xfId="2" xr:uid="{585EC355-7C36-4F64-B671-1F525303C81B}"/>
    <cellStyle name="Porcentaje 2" xfId="5" xr:uid="{535B1308-1528-4DA9-98EB-2258C3CC727D}"/>
    <cellStyle name="Porcentaje 3" xfId="3" xr:uid="{8D143F30-9ADB-4A45-9618-A2D6962CB92B}"/>
  </cellStyles>
  <dxfs count="0"/>
  <tableStyles count="1" defaultTableStyle="TableStyleMedium2" defaultPivotStyle="PivotStyleLight16">
    <tableStyle name="Invisible" pivot="0" table="0" count="0" xr9:uid="{2EBA94C9-7C64-4C68-867F-4DA1B6ED181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8"/>
  <sheetViews>
    <sheetView tabSelected="1" topLeftCell="H1" zoomScale="62" zoomScaleNormal="62" workbookViewId="0">
      <pane ySplit="1" topLeftCell="A45" activePane="bottomLeft" state="frozen"/>
      <selection activeCell="C1" sqref="C1"/>
      <selection pane="bottomLeft" activeCell="Y59" sqref="Y59"/>
    </sheetView>
  </sheetViews>
  <sheetFormatPr baseColWidth="10" defaultColWidth="9.109375" defaultRowHeight="55.8" customHeight="1" x14ac:dyDescent="0.3"/>
  <cols>
    <col min="1" max="1" width="12.6640625" style="30" customWidth="1"/>
    <col min="2" max="2" width="7.33203125" style="58" customWidth="1"/>
    <col min="3" max="3" width="36.77734375" style="30" customWidth="1"/>
    <col min="4" max="4" width="19.109375" style="30" customWidth="1"/>
    <col min="5" max="5" width="17.33203125" style="30" customWidth="1"/>
    <col min="6" max="6" width="9.44140625" style="34" customWidth="1"/>
    <col min="7" max="7" width="14.44140625" style="7" customWidth="1"/>
    <col min="8" max="8" width="14" style="34" customWidth="1"/>
    <col min="9" max="9" width="14.6640625" style="34" customWidth="1"/>
    <col min="10" max="10" width="16.109375" style="39" customWidth="1"/>
    <col min="11" max="11" width="15.5546875" style="39" customWidth="1"/>
    <col min="12" max="12" width="9.77734375" style="62" customWidth="1"/>
    <col min="13" max="13" width="15.77734375" style="22" customWidth="1"/>
    <col min="14" max="14" width="17.33203125" style="22" customWidth="1"/>
    <col min="15" max="15" width="14.77734375" style="39" customWidth="1"/>
    <col min="16" max="16" width="14.88671875" style="46" customWidth="1"/>
    <col min="17" max="17" width="16.109375" style="59" customWidth="1"/>
    <col min="18" max="18" width="14.44140625" style="46" customWidth="1"/>
    <col min="19" max="19" width="19.6640625" style="9" customWidth="1"/>
    <col min="20" max="20" width="8.33203125" style="34" customWidth="1"/>
    <col min="21" max="21" width="14.5546875" style="8" customWidth="1"/>
    <col min="22" max="22" width="16.109375" style="8" customWidth="1"/>
    <col min="23" max="23" width="46.88671875" style="30" customWidth="1"/>
    <col min="24" max="24" width="17.109375" style="34" customWidth="1"/>
    <col min="25" max="25" width="14.109375" style="39" customWidth="1"/>
    <col min="26" max="26" width="18" style="39" customWidth="1"/>
    <col min="27" max="27" width="14.21875" style="39" customWidth="1"/>
    <col min="28" max="28" width="14.88671875" style="34" customWidth="1"/>
    <col min="29" max="29" width="13.5546875" style="34" customWidth="1"/>
    <col min="30" max="30" width="18.109375" style="34" customWidth="1"/>
    <col min="31" max="31" width="17.88671875" style="34" customWidth="1"/>
    <col min="32" max="32" width="17.6640625" style="34" customWidth="1"/>
    <col min="33" max="33" width="18.5546875" style="30" customWidth="1"/>
    <col min="34" max="16384" width="9.109375" style="30"/>
  </cols>
  <sheetData>
    <row r="1" spans="1:32" s="20" customFormat="1" ht="92.4" customHeight="1" x14ac:dyDescent="0.3">
      <c r="A1" s="65" t="s">
        <v>21</v>
      </c>
      <c r="B1" s="65" t="s">
        <v>0</v>
      </c>
      <c r="C1" s="65" t="s">
        <v>12</v>
      </c>
      <c r="D1" s="65" t="s">
        <v>28</v>
      </c>
      <c r="E1" s="65" t="s">
        <v>27</v>
      </c>
      <c r="F1" s="66" t="s">
        <v>29</v>
      </c>
      <c r="G1" s="67" t="s">
        <v>26</v>
      </c>
      <c r="H1" s="66" t="s">
        <v>25</v>
      </c>
      <c r="I1" s="66" t="s">
        <v>9</v>
      </c>
      <c r="J1" s="68" t="s">
        <v>13</v>
      </c>
      <c r="K1" s="68" t="s">
        <v>1</v>
      </c>
      <c r="L1" s="69" t="s">
        <v>14</v>
      </c>
      <c r="M1" s="70" t="s">
        <v>23</v>
      </c>
      <c r="N1" s="70" t="s">
        <v>30</v>
      </c>
      <c r="O1" s="68" t="s">
        <v>15</v>
      </c>
      <c r="P1" s="68" t="s">
        <v>22</v>
      </c>
      <c r="Q1" s="69" t="s">
        <v>2</v>
      </c>
      <c r="R1" s="68" t="s">
        <v>54</v>
      </c>
      <c r="S1" s="71" t="s">
        <v>3</v>
      </c>
      <c r="T1" s="72" t="s">
        <v>16</v>
      </c>
      <c r="U1" s="73" t="s">
        <v>17</v>
      </c>
      <c r="V1" s="73" t="s">
        <v>5</v>
      </c>
      <c r="W1" s="74" t="s">
        <v>8</v>
      </c>
      <c r="X1" s="66" t="s">
        <v>7</v>
      </c>
      <c r="Y1" s="68" t="s">
        <v>24</v>
      </c>
      <c r="Z1" s="68" t="s">
        <v>18</v>
      </c>
      <c r="AA1" s="68" t="s">
        <v>19</v>
      </c>
      <c r="AB1" s="66" t="s">
        <v>6</v>
      </c>
      <c r="AC1" s="66" t="s">
        <v>11</v>
      </c>
      <c r="AD1" s="66" t="s">
        <v>20</v>
      </c>
      <c r="AE1" s="66" t="s">
        <v>4</v>
      </c>
      <c r="AF1" s="66" t="s">
        <v>5</v>
      </c>
    </row>
    <row r="2" spans="1:32" ht="55.95" customHeight="1" x14ac:dyDescent="0.3">
      <c r="A2" s="19" t="s">
        <v>39</v>
      </c>
      <c r="B2" s="21">
        <v>127</v>
      </c>
      <c r="C2" s="19" t="s">
        <v>72</v>
      </c>
      <c r="D2" s="19" t="s">
        <v>62</v>
      </c>
      <c r="E2" s="19" t="s">
        <v>73</v>
      </c>
      <c r="F2" s="14" t="s">
        <v>57</v>
      </c>
      <c r="G2" s="6">
        <v>505512</v>
      </c>
      <c r="H2" s="14">
        <v>210023886</v>
      </c>
      <c r="I2" s="14">
        <v>3200029733</v>
      </c>
      <c r="J2" s="15">
        <v>45421</v>
      </c>
      <c r="K2" s="15">
        <v>45426</v>
      </c>
      <c r="L2" s="16">
        <v>1</v>
      </c>
      <c r="M2" s="17">
        <v>2011746.99</v>
      </c>
      <c r="N2" s="17">
        <v>1662600.82</v>
      </c>
      <c r="O2" s="23">
        <v>45498</v>
      </c>
      <c r="P2" s="23">
        <v>45504</v>
      </c>
      <c r="Q2" s="24">
        <v>6</v>
      </c>
      <c r="R2" s="23">
        <v>45596</v>
      </c>
      <c r="S2" s="63">
        <v>1461463.26</v>
      </c>
      <c r="T2" s="25">
        <v>0.21</v>
      </c>
      <c r="U2" s="26">
        <f t="shared" ref="U2:U9" si="0">S2*T2</f>
        <v>306907.28460000001</v>
      </c>
      <c r="V2" s="26">
        <f t="shared" ref="V2:V9" si="1">S2+U2</f>
        <v>1768370.5446000001</v>
      </c>
      <c r="W2" s="19" t="s">
        <v>74</v>
      </c>
      <c r="X2" s="32" t="s">
        <v>75</v>
      </c>
      <c r="Y2" s="15">
        <v>45600</v>
      </c>
      <c r="Z2" s="15">
        <v>45681</v>
      </c>
      <c r="AA2" s="15">
        <v>45686</v>
      </c>
      <c r="AB2" s="14" t="s">
        <v>99</v>
      </c>
      <c r="AC2" s="15">
        <v>45688</v>
      </c>
      <c r="AD2" s="16"/>
      <c r="AE2" s="14"/>
      <c r="AF2" s="14"/>
    </row>
    <row r="3" spans="1:32" ht="55.95" customHeight="1" x14ac:dyDescent="0.3">
      <c r="A3" s="19" t="s">
        <v>39</v>
      </c>
      <c r="B3" s="21">
        <v>130</v>
      </c>
      <c r="C3" s="19" t="s">
        <v>55</v>
      </c>
      <c r="D3" s="19" t="s">
        <v>56</v>
      </c>
      <c r="E3" s="19" t="s">
        <v>40</v>
      </c>
      <c r="F3" s="52" t="s">
        <v>57</v>
      </c>
      <c r="G3" s="12">
        <v>505183</v>
      </c>
      <c r="H3" s="14">
        <v>210024280</v>
      </c>
      <c r="I3" s="52">
        <v>3200029889</v>
      </c>
      <c r="J3" s="15" t="s">
        <v>58</v>
      </c>
      <c r="K3" s="15">
        <v>45615</v>
      </c>
      <c r="L3" s="53">
        <v>2</v>
      </c>
      <c r="M3" s="54">
        <v>242000</v>
      </c>
      <c r="N3" s="54">
        <v>200000</v>
      </c>
      <c r="O3" s="23">
        <v>45624</v>
      </c>
      <c r="P3" s="23">
        <v>45631</v>
      </c>
      <c r="Q3" s="24">
        <v>3</v>
      </c>
      <c r="R3" s="47">
        <v>45660</v>
      </c>
      <c r="S3" s="63">
        <v>200000</v>
      </c>
      <c r="T3" s="25">
        <v>0.21</v>
      </c>
      <c r="U3" s="26">
        <f t="shared" si="0"/>
        <v>42000</v>
      </c>
      <c r="V3" s="26">
        <f t="shared" si="1"/>
        <v>242000</v>
      </c>
      <c r="W3" s="51" t="s">
        <v>59</v>
      </c>
      <c r="X3" s="14" t="s">
        <v>60</v>
      </c>
      <c r="Y3" s="15">
        <v>45664</v>
      </c>
      <c r="Z3" s="55">
        <v>45686</v>
      </c>
      <c r="AA3" s="15">
        <v>45688</v>
      </c>
      <c r="AB3" s="52">
        <v>12</v>
      </c>
      <c r="AC3" s="15"/>
      <c r="AD3" s="53"/>
      <c r="AE3" s="52"/>
      <c r="AF3" s="52"/>
    </row>
    <row r="4" spans="1:32" ht="55.95" customHeight="1" x14ac:dyDescent="0.3">
      <c r="A4" s="19" t="s">
        <v>39</v>
      </c>
      <c r="B4" s="21">
        <v>130</v>
      </c>
      <c r="C4" s="19" t="s">
        <v>61</v>
      </c>
      <c r="D4" s="19" t="s">
        <v>56</v>
      </c>
      <c r="E4" s="19" t="s">
        <v>40</v>
      </c>
      <c r="F4" s="52" t="s">
        <v>57</v>
      </c>
      <c r="G4" s="12">
        <v>505183</v>
      </c>
      <c r="H4" s="14">
        <v>210024281</v>
      </c>
      <c r="I4" s="14">
        <v>3200029914</v>
      </c>
      <c r="J4" s="15" t="s">
        <v>58</v>
      </c>
      <c r="K4" s="15">
        <v>45615</v>
      </c>
      <c r="L4" s="16">
        <v>2</v>
      </c>
      <c r="M4" s="54">
        <v>242000</v>
      </c>
      <c r="N4" s="54">
        <v>200000</v>
      </c>
      <c r="O4" s="23">
        <v>45624</v>
      </c>
      <c r="P4" s="23">
        <v>45631</v>
      </c>
      <c r="Q4" s="24">
        <v>6</v>
      </c>
      <c r="R4" s="47">
        <v>45660</v>
      </c>
      <c r="S4" s="63">
        <v>200000</v>
      </c>
      <c r="T4" s="25">
        <v>0.21</v>
      </c>
      <c r="U4" s="26">
        <f t="shared" si="0"/>
        <v>42000</v>
      </c>
      <c r="V4" s="26">
        <f t="shared" si="1"/>
        <v>242000</v>
      </c>
      <c r="W4" s="51" t="s">
        <v>59</v>
      </c>
      <c r="X4" s="14" t="s">
        <v>60</v>
      </c>
      <c r="Y4" s="15">
        <v>45664</v>
      </c>
      <c r="Z4" s="15">
        <v>45750</v>
      </c>
      <c r="AA4" s="15">
        <v>45755</v>
      </c>
      <c r="AB4" s="14">
        <v>12</v>
      </c>
      <c r="AC4" s="15">
        <v>45771</v>
      </c>
      <c r="AD4" s="16"/>
      <c r="AE4" s="14"/>
      <c r="AF4" s="14"/>
    </row>
    <row r="5" spans="1:32" ht="55.95" customHeight="1" x14ac:dyDescent="0.3">
      <c r="A5" s="19" t="s">
        <v>31</v>
      </c>
      <c r="B5" s="21">
        <v>398</v>
      </c>
      <c r="C5" s="19" t="s">
        <v>91</v>
      </c>
      <c r="D5" s="19" t="s">
        <v>62</v>
      </c>
      <c r="E5" s="19" t="s">
        <v>92</v>
      </c>
      <c r="F5" s="14" t="s">
        <v>63</v>
      </c>
      <c r="G5" s="6">
        <v>505484</v>
      </c>
      <c r="H5" s="14">
        <v>210024226</v>
      </c>
      <c r="I5" s="14">
        <v>3200029632</v>
      </c>
      <c r="J5" s="15">
        <v>45593</v>
      </c>
      <c r="K5" s="15">
        <v>45604</v>
      </c>
      <c r="L5" s="16">
        <v>2</v>
      </c>
      <c r="M5" s="17">
        <v>37764.1</v>
      </c>
      <c r="N5" s="17">
        <v>31210</v>
      </c>
      <c r="O5" s="23">
        <v>45604</v>
      </c>
      <c r="P5" s="23">
        <v>45618</v>
      </c>
      <c r="Q5" s="33">
        <v>1</v>
      </c>
      <c r="R5" s="23">
        <v>45642</v>
      </c>
      <c r="S5" s="10">
        <v>31210</v>
      </c>
      <c r="T5" s="25">
        <v>0.21</v>
      </c>
      <c r="U5" s="26">
        <f t="shared" si="0"/>
        <v>6554.0999999999995</v>
      </c>
      <c r="V5" s="26">
        <f t="shared" si="1"/>
        <v>37764.1</v>
      </c>
      <c r="W5" s="19" t="s">
        <v>93</v>
      </c>
      <c r="X5" s="14" t="s">
        <v>94</v>
      </c>
      <c r="Y5" s="15">
        <v>45660</v>
      </c>
      <c r="Z5" s="15">
        <v>45656</v>
      </c>
      <c r="AA5" s="15">
        <v>45671</v>
      </c>
      <c r="AB5" s="15" t="s">
        <v>95</v>
      </c>
      <c r="AC5" s="15">
        <v>45685</v>
      </c>
      <c r="AD5" s="16"/>
      <c r="AE5" s="14"/>
      <c r="AF5" s="14"/>
    </row>
    <row r="6" spans="1:32" ht="68.400000000000006" customHeight="1" x14ac:dyDescent="0.3">
      <c r="A6" s="19" t="s">
        <v>252</v>
      </c>
      <c r="B6" s="21">
        <v>398</v>
      </c>
      <c r="C6" s="19" t="s">
        <v>265</v>
      </c>
      <c r="D6" s="19" t="s">
        <v>252</v>
      </c>
      <c r="E6" s="19" t="s">
        <v>92</v>
      </c>
      <c r="F6" s="14" t="s">
        <v>63</v>
      </c>
      <c r="G6" s="6"/>
      <c r="H6" s="14">
        <v>210024227</v>
      </c>
      <c r="I6" s="14"/>
      <c r="J6" s="15">
        <v>45593</v>
      </c>
      <c r="K6" s="15">
        <v>45604</v>
      </c>
      <c r="L6" s="16">
        <v>2</v>
      </c>
      <c r="M6" s="17">
        <v>7078.5</v>
      </c>
      <c r="N6" s="17">
        <v>5850</v>
      </c>
      <c r="O6" s="23">
        <v>45604</v>
      </c>
      <c r="P6" s="23">
        <v>45618</v>
      </c>
      <c r="Q6" s="33">
        <v>1</v>
      </c>
      <c r="R6" s="15" t="s">
        <v>266</v>
      </c>
      <c r="S6" s="13">
        <v>0</v>
      </c>
      <c r="T6" s="60">
        <v>0.21</v>
      </c>
      <c r="U6" s="60">
        <f t="shared" si="0"/>
        <v>0</v>
      </c>
      <c r="V6" s="61">
        <f t="shared" si="1"/>
        <v>0</v>
      </c>
      <c r="W6" s="19" t="s">
        <v>252</v>
      </c>
      <c r="X6" s="14"/>
      <c r="Y6" s="15"/>
      <c r="Z6" s="15"/>
      <c r="AA6" s="15"/>
      <c r="AB6" s="14"/>
      <c r="AC6" s="14"/>
      <c r="AD6" s="16"/>
      <c r="AE6" s="14"/>
      <c r="AF6" s="14"/>
    </row>
    <row r="7" spans="1:32" ht="55.95" customHeight="1" x14ac:dyDescent="0.3">
      <c r="A7" s="51" t="s">
        <v>39</v>
      </c>
      <c r="B7" s="89">
        <v>496</v>
      </c>
      <c r="C7" s="51" t="s">
        <v>41</v>
      </c>
      <c r="D7" s="51" t="s">
        <v>62</v>
      </c>
      <c r="E7" s="51" t="s">
        <v>42</v>
      </c>
      <c r="F7" s="52" t="s">
        <v>57</v>
      </c>
      <c r="G7" s="12">
        <v>505039</v>
      </c>
      <c r="H7" s="52">
        <v>210024338</v>
      </c>
      <c r="I7" s="52">
        <v>3200029841</v>
      </c>
      <c r="J7" s="55">
        <v>45585</v>
      </c>
      <c r="K7" s="55">
        <v>45585</v>
      </c>
      <c r="L7" s="53"/>
      <c r="M7" s="54">
        <v>917596.66</v>
      </c>
      <c r="N7" s="54">
        <v>758344.35</v>
      </c>
      <c r="O7" s="47">
        <v>45646</v>
      </c>
      <c r="P7" s="47">
        <v>45674</v>
      </c>
      <c r="Q7" s="56">
        <v>6</v>
      </c>
      <c r="R7" s="47">
        <v>45695</v>
      </c>
      <c r="S7" s="90">
        <v>755346.98</v>
      </c>
      <c r="T7" s="49">
        <v>0.21</v>
      </c>
      <c r="U7" s="50">
        <f t="shared" si="0"/>
        <v>158622.8658</v>
      </c>
      <c r="V7" s="50">
        <f t="shared" si="1"/>
        <v>913969.84580000001</v>
      </c>
      <c r="W7" s="51" t="s">
        <v>140</v>
      </c>
      <c r="X7" s="52" t="s">
        <v>141</v>
      </c>
      <c r="Y7" s="55">
        <v>45698</v>
      </c>
      <c r="Z7" s="55">
        <v>45721</v>
      </c>
      <c r="AA7" s="55">
        <v>45726</v>
      </c>
      <c r="AB7" s="52" t="s">
        <v>142</v>
      </c>
      <c r="AC7" s="52" t="s">
        <v>144</v>
      </c>
      <c r="AD7" s="53"/>
      <c r="AE7" s="52"/>
      <c r="AF7" s="52"/>
    </row>
    <row r="8" spans="1:32" ht="55.95" customHeight="1" x14ac:dyDescent="0.3">
      <c r="A8" s="19" t="s">
        <v>252</v>
      </c>
      <c r="B8" s="21">
        <v>538</v>
      </c>
      <c r="C8" s="19" t="s">
        <v>258</v>
      </c>
      <c r="D8" s="19" t="s">
        <v>252</v>
      </c>
      <c r="E8" s="19" t="s">
        <v>259</v>
      </c>
      <c r="F8" s="14" t="s">
        <v>63</v>
      </c>
      <c r="G8" s="6"/>
      <c r="H8" s="14">
        <v>210024285</v>
      </c>
      <c r="I8" s="14"/>
      <c r="J8" s="15" t="s">
        <v>260</v>
      </c>
      <c r="K8" s="15">
        <v>45622</v>
      </c>
      <c r="L8" s="16">
        <v>1</v>
      </c>
      <c r="M8" s="17">
        <v>47916</v>
      </c>
      <c r="N8" s="17">
        <v>39600</v>
      </c>
      <c r="O8" s="15">
        <v>45622</v>
      </c>
      <c r="P8" s="23">
        <v>45637</v>
      </c>
      <c r="Q8" s="24">
        <v>1</v>
      </c>
      <c r="R8" s="15" t="s">
        <v>261</v>
      </c>
      <c r="S8" s="13">
        <v>0</v>
      </c>
      <c r="T8" s="60">
        <v>0.21</v>
      </c>
      <c r="U8" s="60">
        <f t="shared" si="0"/>
        <v>0</v>
      </c>
      <c r="V8" s="61">
        <f t="shared" si="1"/>
        <v>0</v>
      </c>
      <c r="W8" s="19" t="s">
        <v>252</v>
      </c>
      <c r="X8" s="14"/>
      <c r="Y8" s="15"/>
      <c r="Z8" s="15"/>
      <c r="AA8" s="15"/>
      <c r="AB8" s="14"/>
      <c r="AC8" s="14"/>
      <c r="AD8" s="16"/>
      <c r="AE8" s="14"/>
      <c r="AF8" s="14"/>
    </row>
    <row r="9" spans="1:32" ht="55.95" customHeight="1" x14ac:dyDescent="0.3">
      <c r="A9" s="19" t="s">
        <v>252</v>
      </c>
      <c r="B9" s="21">
        <v>561</v>
      </c>
      <c r="C9" s="19" t="s">
        <v>262</v>
      </c>
      <c r="D9" s="19" t="s">
        <v>252</v>
      </c>
      <c r="E9" s="19" t="s">
        <v>263</v>
      </c>
      <c r="F9" s="14" t="s">
        <v>63</v>
      </c>
      <c r="G9" s="6">
        <v>505094</v>
      </c>
      <c r="H9" s="14">
        <v>220002683</v>
      </c>
      <c r="I9" s="14"/>
      <c r="J9" s="15">
        <v>45614</v>
      </c>
      <c r="K9" s="15">
        <v>45616</v>
      </c>
      <c r="L9" s="16">
        <v>1</v>
      </c>
      <c r="M9" s="17">
        <v>169704</v>
      </c>
      <c r="N9" s="17">
        <v>141420</v>
      </c>
      <c r="O9" s="15">
        <v>45644</v>
      </c>
      <c r="P9" s="23">
        <v>45656</v>
      </c>
      <c r="Q9" s="24">
        <v>1</v>
      </c>
      <c r="R9" s="15" t="s">
        <v>264</v>
      </c>
      <c r="S9" s="13">
        <v>0</v>
      </c>
      <c r="T9" s="60">
        <v>0.21</v>
      </c>
      <c r="U9" s="60">
        <f t="shared" si="0"/>
        <v>0</v>
      </c>
      <c r="V9" s="61">
        <f t="shared" si="1"/>
        <v>0</v>
      </c>
      <c r="W9" s="19" t="s">
        <v>252</v>
      </c>
      <c r="X9" s="14"/>
      <c r="Y9" s="19"/>
      <c r="Z9" s="15"/>
      <c r="AA9" s="15"/>
      <c r="AB9" s="14"/>
      <c r="AC9" s="14"/>
      <c r="AD9" s="16"/>
      <c r="AE9" s="14"/>
      <c r="AF9" s="14"/>
    </row>
    <row r="10" spans="1:32" ht="55.95" customHeight="1" x14ac:dyDescent="0.3">
      <c r="A10" s="19" t="s">
        <v>39</v>
      </c>
      <c r="B10" s="21">
        <v>562</v>
      </c>
      <c r="C10" s="19" t="s">
        <v>146</v>
      </c>
      <c r="D10" s="19" t="s">
        <v>62</v>
      </c>
      <c r="E10" s="19" t="s">
        <v>147</v>
      </c>
      <c r="F10" s="14" t="s">
        <v>63</v>
      </c>
      <c r="G10" s="6">
        <v>505569</v>
      </c>
      <c r="H10" s="14">
        <v>210024293</v>
      </c>
      <c r="I10" s="14"/>
      <c r="J10" s="15">
        <v>45737</v>
      </c>
      <c r="K10" s="15">
        <v>45741</v>
      </c>
      <c r="L10" s="16"/>
      <c r="M10" s="17">
        <v>40898</v>
      </c>
      <c r="N10" s="17">
        <v>33800</v>
      </c>
      <c r="O10" s="15">
        <v>45742</v>
      </c>
      <c r="P10" s="23">
        <v>45757</v>
      </c>
      <c r="Q10" s="24"/>
      <c r="R10" s="15">
        <v>45798</v>
      </c>
      <c r="S10" s="13">
        <v>30948</v>
      </c>
      <c r="T10" s="60">
        <v>0.21</v>
      </c>
      <c r="U10" s="60">
        <f t="shared" ref="U10" si="2">S10*T10</f>
        <v>6499.08</v>
      </c>
      <c r="V10" s="61">
        <f t="shared" ref="V10" si="3">S10+U10</f>
        <v>37447.08</v>
      </c>
      <c r="W10" s="19" t="s">
        <v>203</v>
      </c>
      <c r="X10" s="14" t="s">
        <v>204</v>
      </c>
      <c r="Y10" s="28">
        <v>45800</v>
      </c>
      <c r="Z10" s="15">
        <v>45805</v>
      </c>
      <c r="AA10" s="15">
        <v>45813</v>
      </c>
      <c r="AB10" s="14" t="s">
        <v>205</v>
      </c>
      <c r="AC10" s="15">
        <v>45813</v>
      </c>
      <c r="AD10" s="16"/>
      <c r="AE10" s="14"/>
      <c r="AF10" s="14"/>
    </row>
    <row r="11" spans="1:32" ht="55.95" customHeight="1" x14ac:dyDescent="0.3">
      <c r="A11" s="19" t="s">
        <v>39</v>
      </c>
      <c r="B11" s="21">
        <v>563</v>
      </c>
      <c r="C11" s="76" t="s">
        <v>151</v>
      </c>
      <c r="D11" s="19" t="s">
        <v>56</v>
      </c>
      <c r="E11" s="19" t="s">
        <v>110</v>
      </c>
      <c r="F11" s="14" t="s">
        <v>57</v>
      </c>
      <c r="G11" s="6">
        <v>504096</v>
      </c>
      <c r="H11" s="14">
        <v>210024238</v>
      </c>
      <c r="I11" s="14">
        <v>3200029709</v>
      </c>
      <c r="J11" s="15">
        <v>45593</v>
      </c>
      <c r="K11" s="15">
        <v>45595</v>
      </c>
      <c r="L11" s="16"/>
      <c r="M11" s="17">
        <v>205700</v>
      </c>
      <c r="N11" s="17">
        <v>170000</v>
      </c>
      <c r="O11" s="15">
        <v>45597</v>
      </c>
      <c r="P11" s="23">
        <v>45625</v>
      </c>
      <c r="Q11" s="24">
        <v>1</v>
      </c>
      <c r="R11" s="23">
        <v>45656</v>
      </c>
      <c r="S11" s="10">
        <v>159400</v>
      </c>
      <c r="T11" s="25">
        <v>0</v>
      </c>
      <c r="U11" s="26">
        <f t="shared" ref="U11:U12" si="4">S11*T11</f>
        <v>0</v>
      </c>
      <c r="V11" s="26">
        <f t="shared" ref="V11:V12" si="5">S11+U11</f>
        <v>159400</v>
      </c>
      <c r="W11" s="19" t="s">
        <v>111</v>
      </c>
      <c r="X11" s="14" t="s">
        <v>202</v>
      </c>
      <c r="Y11" s="15">
        <v>45660</v>
      </c>
      <c r="Z11" s="15">
        <v>45688</v>
      </c>
      <c r="AA11" s="15">
        <v>45698</v>
      </c>
      <c r="AB11" s="14" t="s">
        <v>165</v>
      </c>
      <c r="AC11" s="15">
        <v>45702</v>
      </c>
      <c r="AD11" s="16"/>
      <c r="AE11" s="14"/>
      <c r="AF11" s="14"/>
    </row>
    <row r="12" spans="1:32" ht="55.95" customHeight="1" x14ac:dyDescent="0.3">
      <c r="A12" s="19" t="s">
        <v>39</v>
      </c>
      <c r="B12" s="21">
        <v>563</v>
      </c>
      <c r="C12" s="76" t="s">
        <v>152</v>
      </c>
      <c r="D12" s="19" t="s">
        <v>56</v>
      </c>
      <c r="E12" s="19" t="s">
        <v>110</v>
      </c>
      <c r="F12" s="14" t="s">
        <v>57</v>
      </c>
      <c r="G12" s="6">
        <v>504096</v>
      </c>
      <c r="H12" s="14">
        <v>210024238</v>
      </c>
      <c r="I12" s="14">
        <v>3200029709</v>
      </c>
      <c r="J12" s="15">
        <v>45593</v>
      </c>
      <c r="K12" s="15">
        <v>45595</v>
      </c>
      <c r="L12" s="16"/>
      <c r="M12" s="17">
        <v>114950</v>
      </c>
      <c r="N12" s="17">
        <v>95000</v>
      </c>
      <c r="O12" s="15">
        <v>45597</v>
      </c>
      <c r="P12" s="23">
        <v>45625</v>
      </c>
      <c r="Q12" s="24">
        <v>1</v>
      </c>
      <c r="R12" s="23">
        <v>45656</v>
      </c>
      <c r="S12" s="10">
        <v>82571</v>
      </c>
      <c r="T12" s="25">
        <v>0</v>
      </c>
      <c r="U12" s="26">
        <f t="shared" si="4"/>
        <v>0</v>
      </c>
      <c r="V12" s="26">
        <f t="shared" si="5"/>
        <v>82571</v>
      </c>
      <c r="W12" s="19" t="s">
        <v>111</v>
      </c>
      <c r="X12" s="14">
        <v>9647191007</v>
      </c>
      <c r="Y12" s="15">
        <v>45660</v>
      </c>
      <c r="Z12" s="15">
        <v>45688</v>
      </c>
      <c r="AA12" s="15">
        <v>45698</v>
      </c>
      <c r="AB12" s="14" t="s">
        <v>165</v>
      </c>
      <c r="AC12" s="15">
        <v>45702</v>
      </c>
      <c r="AD12" s="16"/>
      <c r="AE12" s="14"/>
      <c r="AF12" s="14"/>
    </row>
    <row r="13" spans="1:32" ht="85.8" customHeight="1" x14ac:dyDescent="0.3">
      <c r="A13" s="19" t="s">
        <v>39</v>
      </c>
      <c r="B13" s="21">
        <v>594</v>
      </c>
      <c r="C13" s="19" t="s">
        <v>189</v>
      </c>
      <c r="D13" s="19" t="s">
        <v>62</v>
      </c>
      <c r="E13" s="19" t="s">
        <v>43</v>
      </c>
      <c r="F13" s="14" t="s">
        <v>63</v>
      </c>
      <c r="G13" s="6">
        <v>504860</v>
      </c>
      <c r="H13" s="14">
        <v>210024327</v>
      </c>
      <c r="I13" s="14">
        <v>3200029913</v>
      </c>
      <c r="J13" s="15">
        <v>45646</v>
      </c>
      <c r="K13" s="15">
        <v>45646</v>
      </c>
      <c r="L13" s="16"/>
      <c r="M13" s="17">
        <v>150040</v>
      </c>
      <c r="N13" s="17">
        <v>124000</v>
      </c>
      <c r="O13" s="15">
        <v>45646</v>
      </c>
      <c r="P13" s="23">
        <v>45664</v>
      </c>
      <c r="Q13" s="24">
        <v>1</v>
      </c>
      <c r="R13" s="15" t="s">
        <v>150</v>
      </c>
      <c r="S13" s="13">
        <v>111419.7</v>
      </c>
      <c r="T13" s="60">
        <v>0.21</v>
      </c>
      <c r="U13" s="60">
        <f t="shared" ref="U13" si="6">S13*T13</f>
        <v>23398.136999999999</v>
      </c>
      <c r="V13" s="61">
        <f t="shared" ref="V13" si="7">S13+U13</f>
        <v>134817.837</v>
      </c>
      <c r="W13" s="19" t="s">
        <v>131</v>
      </c>
      <c r="X13" s="14" t="s">
        <v>132</v>
      </c>
      <c r="Y13" s="15">
        <v>45720</v>
      </c>
      <c r="Z13" s="15">
        <v>45750</v>
      </c>
      <c r="AA13" s="15">
        <v>45750</v>
      </c>
      <c r="AB13" s="14" t="s">
        <v>148</v>
      </c>
      <c r="AC13" s="15">
        <v>45771</v>
      </c>
      <c r="AD13" s="14"/>
      <c r="AE13" s="14"/>
      <c r="AF13" s="14"/>
    </row>
    <row r="14" spans="1:32" ht="55.95" customHeight="1" x14ac:dyDescent="0.3">
      <c r="A14" s="19" t="s">
        <v>33</v>
      </c>
      <c r="B14" s="21">
        <v>611</v>
      </c>
      <c r="C14" s="19" t="s">
        <v>120</v>
      </c>
      <c r="D14" s="19" t="s">
        <v>62</v>
      </c>
      <c r="E14" s="19" t="s">
        <v>44</v>
      </c>
      <c r="F14" s="14" t="s">
        <v>63</v>
      </c>
      <c r="G14" s="6">
        <v>504419</v>
      </c>
      <c r="H14" s="14">
        <v>220002701</v>
      </c>
      <c r="I14" s="14">
        <v>3200029811</v>
      </c>
      <c r="J14" s="15">
        <v>45691</v>
      </c>
      <c r="K14" s="15">
        <v>45692</v>
      </c>
      <c r="L14" s="16"/>
      <c r="M14" s="17">
        <v>43500</v>
      </c>
      <c r="N14" s="17">
        <v>43500</v>
      </c>
      <c r="O14" s="15">
        <v>45693</v>
      </c>
      <c r="P14" s="23">
        <v>45705</v>
      </c>
      <c r="Q14" s="24">
        <v>1</v>
      </c>
      <c r="R14" s="23">
        <v>45709</v>
      </c>
      <c r="S14" s="10">
        <v>43500</v>
      </c>
      <c r="T14" s="25">
        <v>0</v>
      </c>
      <c r="U14" s="26">
        <f>S14*T14</f>
        <v>0</v>
      </c>
      <c r="V14" s="26">
        <f>S14+U14</f>
        <v>43500</v>
      </c>
      <c r="W14" s="19" t="s">
        <v>64</v>
      </c>
      <c r="X14" s="14" t="s">
        <v>71</v>
      </c>
      <c r="Y14" s="15">
        <v>45719</v>
      </c>
      <c r="Z14" s="15">
        <v>45720</v>
      </c>
      <c r="AA14" s="15">
        <v>45719</v>
      </c>
      <c r="AB14" s="14" t="s">
        <v>65</v>
      </c>
      <c r="AC14" s="15">
        <v>45723</v>
      </c>
      <c r="AD14" s="14"/>
      <c r="AE14" s="14"/>
      <c r="AF14" s="14"/>
    </row>
    <row r="15" spans="1:32" ht="55.95" customHeight="1" x14ac:dyDescent="0.3">
      <c r="A15" s="19" t="s">
        <v>33</v>
      </c>
      <c r="B15" s="21">
        <v>612</v>
      </c>
      <c r="C15" s="19" t="s">
        <v>45</v>
      </c>
      <c r="D15" s="19" t="s">
        <v>62</v>
      </c>
      <c r="E15" s="19" t="s">
        <v>46</v>
      </c>
      <c r="F15" s="14" t="s">
        <v>63</v>
      </c>
      <c r="G15" s="6">
        <v>505491</v>
      </c>
      <c r="H15" s="14">
        <v>210024332</v>
      </c>
      <c r="I15" s="14">
        <v>3200029651</v>
      </c>
      <c r="J15" s="15">
        <v>45645</v>
      </c>
      <c r="K15" s="15">
        <v>45652</v>
      </c>
      <c r="L15" s="16">
        <v>1</v>
      </c>
      <c r="M15" s="17">
        <v>26053.5</v>
      </c>
      <c r="N15" s="17">
        <v>23350</v>
      </c>
      <c r="O15" s="15" t="s">
        <v>76</v>
      </c>
      <c r="P15" s="15">
        <v>45677</v>
      </c>
      <c r="Q15" s="24">
        <v>1</v>
      </c>
      <c r="R15" s="23">
        <v>45671</v>
      </c>
      <c r="S15" s="63">
        <v>23350</v>
      </c>
      <c r="T15" s="25">
        <v>0.21</v>
      </c>
      <c r="U15" s="26">
        <v>2703.5</v>
      </c>
      <c r="V15" s="26">
        <f>S15+U15</f>
        <v>26053.5</v>
      </c>
      <c r="W15" s="19" t="s">
        <v>66</v>
      </c>
      <c r="X15" s="14" t="s">
        <v>67</v>
      </c>
      <c r="Y15" s="15">
        <v>45671</v>
      </c>
      <c r="Z15" s="15">
        <v>45672</v>
      </c>
      <c r="AA15" s="39">
        <v>45672</v>
      </c>
      <c r="AB15" s="14" t="s">
        <v>68</v>
      </c>
      <c r="AC15" s="15">
        <v>45684</v>
      </c>
      <c r="AD15" s="14"/>
      <c r="AE15" s="14"/>
      <c r="AF15" s="14"/>
    </row>
    <row r="16" spans="1:32" ht="55.95" customHeight="1" x14ac:dyDescent="0.3">
      <c r="A16" s="19" t="s">
        <v>39</v>
      </c>
      <c r="B16" s="21">
        <v>619</v>
      </c>
      <c r="C16" s="19" t="s">
        <v>188</v>
      </c>
      <c r="D16" s="19" t="s">
        <v>62</v>
      </c>
      <c r="E16" s="19" t="s">
        <v>47</v>
      </c>
      <c r="F16" s="14" t="s">
        <v>63</v>
      </c>
      <c r="G16" s="6">
        <v>504833</v>
      </c>
      <c r="H16" s="14">
        <v>210024301</v>
      </c>
      <c r="I16" s="14">
        <v>3200029707</v>
      </c>
      <c r="J16" s="15">
        <v>45636</v>
      </c>
      <c r="K16" s="15">
        <v>45642</v>
      </c>
      <c r="L16" s="16">
        <v>1</v>
      </c>
      <c r="M16" s="17">
        <v>47916</v>
      </c>
      <c r="N16" s="17">
        <v>39600</v>
      </c>
      <c r="O16" s="39">
        <v>45643</v>
      </c>
      <c r="P16" s="23">
        <v>45659</v>
      </c>
      <c r="Q16" s="24">
        <v>1</v>
      </c>
      <c r="R16" s="23">
        <v>45685</v>
      </c>
      <c r="S16" s="63">
        <v>39600</v>
      </c>
      <c r="T16" s="25">
        <v>0.21</v>
      </c>
      <c r="U16" s="26">
        <f t="shared" ref="U16:U17" si="8">S16*T16</f>
        <v>8316</v>
      </c>
      <c r="V16" s="26">
        <f t="shared" ref="V16:V22" si="9">S16+U16</f>
        <v>47916</v>
      </c>
      <c r="W16" s="19" t="s">
        <v>77</v>
      </c>
      <c r="X16" s="14" t="s">
        <v>78</v>
      </c>
      <c r="Y16" s="39">
        <v>45686</v>
      </c>
      <c r="Z16" s="15">
        <v>45687</v>
      </c>
      <c r="AA16" s="64">
        <v>45688</v>
      </c>
      <c r="AB16" s="14" t="s">
        <v>79</v>
      </c>
      <c r="AC16" s="15">
        <v>45694</v>
      </c>
      <c r="AD16" s="14"/>
      <c r="AE16" s="14"/>
      <c r="AF16" s="14"/>
    </row>
    <row r="17" spans="1:32" ht="55.95" customHeight="1" x14ac:dyDescent="0.3">
      <c r="A17" s="19" t="s">
        <v>39</v>
      </c>
      <c r="B17" s="21">
        <v>631</v>
      </c>
      <c r="C17" s="19" t="s">
        <v>48</v>
      </c>
      <c r="D17" s="19" t="s">
        <v>62</v>
      </c>
      <c r="E17" s="19" t="s">
        <v>49</v>
      </c>
      <c r="F17" s="14" t="s">
        <v>63</v>
      </c>
      <c r="G17" s="6">
        <v>505516</v>
      </c>
      <c r="H17" s="14">
        <v>210024339</v>
      </c>
      <c r="I17" s="14">
        <v>3200029784</v>
      </c>
      <c r="J17" s="15">
        <v>45643</v>
      </c>
      <c r="K17" s="15">
        <v>45644</v>
      </c>
      <c r="L17" s="16">
        <v>1</v>
      </c>
      <c r="M17" s="17">
        <v>39022.5</v>
      </c>
      <c r="N17" s="26">
        <v>32250</v>
      </c>
      <c r="O17" s="15">
        <v>45644</v>
      </c>
      <c r="P17" s="23">
        <v>45659</v>
      </c>
      <c r="Q17" s="24">
        <v>4</v>
      </c>
      <c r="R17" s="23">
        <v>45688</v>
      </c>
      <c r="S17" s="91">
        <v>23000</v>
      </c>
      <c r="T17" s="25">
        <v>0.21</v>
      </c>
      <c r="U17" s="26">
        <f t="shared" si="8"/>
        <v>4830</v>
      </c>
      <c r="V17" s="26">
        <f t="shared" si="9"/>
        <v>27830</v>
      </c>
      <c r="W17" s="75" t="s">
        <v>100</v>
      </c>
      <c r="X17" s="92" t="s">
        <v>98</v>
      </c>
      <c r="Y17" s="15">
        <v>45688</v>
      </c>
      <c r="Z17" s="15">
        <v>45698</v>
      </c>
      <c r="AA17" s="15">
        <v>45699</v>
      </c>
      <c r="AB17" s="14" t="s">
        <v>95</v>
      </c>
      <c r="AC17" s="14"/>
      <c r="AD17" s="14"/>
      <c r="AE17" s="14"/>
      <c r="AF17" s="14"/>
    </row>
    <row r="18" spans="1:32" ht="55.95" customHeight="1" x14ac:dyDescent="0.3">
      <c r="A18" s="19" t="s">
        <v>33</v>
      </c>
      <c r="B18" s="21">
        <v>632</v>
      </c>
      <c r="C18" s="30" t="s">
        <v>50</v>
      </c>
      <c r="D18" s="19" t="s">
        <v>62</v>
      </c>
      <c r="E18" s="19" t="s">
        <v>51</v>
      </c>
      <c r="F18" s="14" t="s">
        <v>63</v>
      </c>
      <c r="G18" s="6">
        <v>503565</v>
      </c>
      <c r="H18" s="14">
        <v>210024352</v>
      </c>
      <c r="I18" s="14">
        <v>3200029628</v>
      </c>
      <c r="J18" s="15">
        <v>45656</v>
      </c>
      <c r="K18" s="15">
        <v>45657</v>
      </c>
      <c r="L18" s="16">
        <v>1</v>
      </c>
      <c r="M18" s="17">
        <v>54750</v>
      </c>
      <c r="N18" s="17">
        <v>54750</v>
      </c>
      <c r="O18" s="15">
        <v>46022</v>
      </c>
      <c r="P18" s="23">
        <v>45660</v>
      </c>
      <c r="Q18" s="24">
        <v>1</v>
      </c>
      <c r="R18" s="23">
        <v>45660</v>
      </c>
      <c r="S18" s="63">
        <v>54750</v>
      </c>
      <c r="T18" s="25">
        <v>0</v>
      </c>
      <c r="U18" s="26">
        <f t="shared" ref="U18:U22" si="10">S18*T18</f>
        <v>0</v>
      </c>
      <c r="V18" s="26">
        <f t="shared" si="9"/>
        <v>54750</v>
      </c>
      <c r="W18" s="19" t="s">
        <v>69</v>
      </c>
      <c r="X18" s="14">
        <v>505900019</v>
      </c>
      <c r="Y18" s="15">
        <v>45664</v>
      </c>
      <c r="Z18" s="15">
        <v>45660</v>
      </c>
      <c r="AA18" s="15">
        <v>45685</v>
      </c>
      <c r="AB18" s="14" t="s">
        <v>70</v>
      </c>
      <c r="AC18" s="15">
        <v>45685</v>
      </c>
      <c r="AD18" s="14"/>
      <c r="AE18" s="14"/>
      <c r="AF18" s="14"/>
    </row>
    <row r="19" spans="1:32" ht="55.95" customHeight="1" x14ac:dyDescent="0.3">
      <c r="A19" s="19" t="s">
        <v>39</v>
      </c>
      <c r="B19" s="19">
        <v>641</v>
      </c>
      <c r="C19" s="19" t="s">
        <v>52</v>
      </c>
      <c r="D19" s="19" t="s">
        <v>62</v>
      </c>
      <c r="E19" s="19" t="s">
        <v>53</v>
      </c>
      <c r="F19" s="14" t="s">
        <v>63</v>
      </c>
      <c r="G19" s="6">
        <v>504048</v>
      </c>
      <c r="H19" s="14">
        <v>210024336</v>
      </c>
      <c r="I19" s="14">
        <v>3200029874</v>
      </c>
      <c r="J19" s="15">
        <v>45660</v>
      </c>
      <c r="K19" s="15">
        <v>45677</v>
      </c>
      <c r="L19" s="16"/>
      <c r="M19" s="17">
        <v>217800</v>
      </c>
      <c r="N19" s="17">
        <v>180000</v>
      </c>
      <c r="O19" s="15">
        <v>45678</v>
      </c>
      <c r="P19" s="23">
        <v>45693</v>
      </c>
      <c r="Q19" s="24">
        <v>3</v>
      </c>
      <c r="R19" s="23">
        <v>45716</v>
      </c>
      <c r="S19" s="63">
        <v>180000</v>
      </c>
      <c r="T19" s="25">
        <v>0.21</v>
      </c>
      <c r="U19" s="26">
        <f t="shared" si="10"/>
        <v>37800</v>
      </c>
      <c r="V19" s="26">
        <f t="shared" si="9"/>
        <v>217800</v>
      </c>
      <c r="W19" s="19" t="s">
        <v>133</v>
      </c>
      <c r="X19" s="14" t="s">
        <v>134</v>
      </c>
      <c r="Y19" s="15">
        <v>45719</v>
      </c>
      <c r="Z19" s="15">
        <v>45741</v>
      </c>
      <c r="AA19" s="15">
        <v>45742</v>
      </c>
      <c r="AB19" s="14">
        <v>12</v>
      </c>
      <c r="AC19" s="15">
        <v>45744</v>
      </c>
      <c r="AD19" s="14"/>
      <c r="AE19" s="14"/>
      <c r="AF19" s="14"/>
    </row>
    <row r="20" spans="1:32" ht="55.95" customHeight="1" x14ac:dyDescent="0.3">
      <c r="A20" s="57" t="s">
        <v>39</v>
      </c>
      <c r="B20" s="19">
        <v>4</v>
      </c>
      <c r="C20" s="19" t="s">
        <v>187</v>
      </c>
      <c r="D20" s="19" t="s">
        <v>62</v>
      </c>
      <c r="E20" s="19" t="s">
        <v>160</v>
      </c>
      <c r="F20" s="14" t="s">
        <v>63</v>
      </c>
      <c r="G20" s="6">
        <v>504104</v>
      </c>
      <c r="H20" s="14">
        <v>210024678</v>
      </c>
      <c r="I20" s="14">
        <v>3200030206</v>
      </c>
      <c r="J20" s="15">
        <v>45798</v>
      </c>
      <c r="K20" s="15">
        <v>45805</v>
      </c>
      <c r="L20" s="16"/>
      <c r="M20" s="17">
        <v>133935</v>
      </c>
      <c r="N20" s="17">
        <v>162061.35</v>
      </c>
      <c r="O20" s="15">
        <v>45806</v>
      </c>
      <c r="P20" s="23">
        <v>45821</v>
      </c>
      <c r="Q20" s="24"/>
      <c r="R20" s="23">
        <v>45861</v>
      </c>
      <c r="S20" s="10">
        <v>133935</v>
      </c>
      <c r="T20" s="25">
        <v>0.21</v>
      </c>
      <c r="U20" s="26">
        <f t="shared" si="10"/>
        <v>28126.35</v>
      </c>
      <c r="V20" s="26">
        <f t="shared" si="9"/>
        <v>162061.35</v>
      </c>
      <c r="W20" s="19" t="s">
        <v>241</v>
      </c>
      <c r="X20" s="14" t="s">
        <v>242</v>
      </c>
      <c r="Y20" s="28">
        <v>45861</v>
      </c>
      <c r="Z20" s="15">
        <v>45888</v>
      </c>
      <c r="AA20" s="29">
        <v>45781</v>
      </c>
      <c r="AB20" s="14" t="s">
        <v>95</v>
      </c>
      <c r="AC20" s="15">
        <v>45901</v>
      </c>
      <c r="AD20" s="14"/>
      <c r="AE20" s="14"/>
      <c r="AF20" s="14"/>
    </row>
    <row r="21" spans="1:32" s="20" customFormat="1" ht="55.95" customHeight="1" x14ac:dyDescent="0.3">
      <c r="A21" s="19" t="s">
        <v>33</v>
      </c>
      <c r="B21" s="21">
        <v>7</v>
      </c>
      <c r="C21" s="19" t="s">
        <v>37</v>
      </c>
      <c r="D21" s="19" t="s">
        <v>62</v>
      </c>
      <c r="E21" s="19" t="s">
        <v>38</v>
      </c>
      <c r="F21" s="14" t="s">
        <v>63</v>
      </c>
      <c r="G21" s="6">
        <v>505281</v>
      </c>
      <c r="H21" s="14">
        <v>210024384</v>
      </c>
      <c r="I21" s="14">
        <v>3200029771</v>
      </c>
      <c r="J21" s="15">
        <v>45688</v>
      </c>
      <c r="K21" s="15">
        <v>45691</v>
      </c>
      <c r="L21" s="16"/>
      <c r="M21" s="17">
        <v>66550</v>
      </c>
      <c r="N21" s="17">
        <v>55000</v>
      </c>
      <c r="O21" s="15">
        <v>45691</v>
      </c>
      <c r="P21" s="15">
        <v>45701</v>
      </c>
      <c r="Q21" s="16">
        <v>1</v>
      </c>
      <c r="R21" s="15">
        <v>45706</v>
      </c>
      <c r="S21" s="10">
        <v>55000</v>
      </c>
      <c r="T21" s="25">
        <v>0.21</v>
      </c>
      <c r="U21" s="26">
        <f t="shared" si="10"/>
        <v>11550</v>
      </c>
      <c r="V21" s="26">
        <f t="shared" si="9"/>
        <v>66550</v>
      </c>
      <c r="W21" s="19" t="s">
        <v>80</v>
      </c>
      <c r="X21" s="14" t="s">
        <v>81</v>
      </c>
      <c r="Y21" s="28">
        <v>45708</v>
      </c>
      <c r="Z21" s="15">
        <v>45709</v>
      </c>
      <c r="AA21" s="29">
        <v>45719</v>
      </c>
      <c r="AB21" s="15">
        <v>45711</v>
      </c>
      <c r="AC21" s="15">
        <v>45723</v>
      </c>
      <c r="AD21" s="14"/>
      <c r="AE21" s="14"/>
      <c r="AF21" s="14"/>
    </row>
    <row r="22" spans="1:32" ht="54" customHeight="1" x14ac:dyDescent="0.3">
      <c r="A22" s="19" t="s">
        <v>31</v>
      </c>
      <c r="B22" s="21">
        <v>9</v>
      </c>
      <c r="C22" s="19" t="s">
        <v>32</v>
      </c>
      <c r="D22" s="19" t="s">
        <v>62</v>
      </c>
      <c r="E22" s="19" t="s">
        <v>35</v>
      </c>
      <c r="F22" s="14" t="s">
        <v>63</v>
      </c>
      <c r="G22" s="6">
        <v>505551</v>
      </c>
      <c r="H22" s="14">
        <v>210024499</v>
      </c>
      <c r="I22" s="14">
        <v>3200030034</v>
      </c>
      <c r="J22" s="15">
        <v>45709</v>
      </c>
      <c r="K22" s="15">
        <v>45720</v>
      </c>
      <c r="L22" s="16"/>
      <c r="M22" s="17">
        <v>31461.5</v>
      </c>
      <c r="N22" s="17">
        <v>26001.24</v>
      </c>
      <c r="O22" s="15">
        <v>45720</v>
      </c>
      <c r="P22" s="23">
        <v>45735</v>
      </c>
      <c r="Q22" s="24">
        <v>1</v>
      </c>
      <c r="R22" s="23">
        <v>45772</v>
      </c>
      <c r="S22" s="10">
        <v>25085.040000000001</v>
      </c>
      <c r="T22" s="25">
        <v>0.21</v>
      </c>
      <c r="U22" s="26">
        <f t="shared" si="10"/>
        <v>5267.8584000000001</v>
      </c>
      <c r="V22" s="26">
        <f t="shared" si="9"/>
        <v>30352.898400000002</v>
      </c>
      <c r="W22" s="19" t="s">
        <v>173</v>
      </c>
      <c r="X22" s="27" t="s">
        <v>174</v>
      </c>
      <c r="Y22" s="28">
        <v>45777</v>
      </c>
      <c r="Z22" s="15">
        <v>45786</v>
      </c>
      <c r="AA22" s="29">
        <v>45793</v>
      </c>
      <c r="AB22" s="14" t="s">
        <v>82</v>
      </c>
      <c r="AC22" s="15">
        <v>45799</v>
      </c>
      <c r="AD22" s="14"/>
      <c r="AE22" s="14"/>
      <c r="AF22" s="14"/>
    </row>
    <row r="23" spans="1:32" ht="62.4" customHeight="1" x14ac:dyDescent="0.3">
      <c r="A23" s="19" t="s">
        <v>33</v>
      </c>
      <c r="B23" s="21">
        <v>10</v>
      </c>
      <c r="C23" s="19" t="s">
        <v>34</v>
      </c>
      <c r="D23" s="19" t="s">
        <v>62</v>
      </c>
      <c r="E23" s="19" t="s">
        <v>36</v>
      </c>
      <c r="F23" s="14" t="s">
        <v>63</v>
      </c>
      <c r="G23" s="6">
        <v>505344</v>
      </c>
      <c r="H23" s="14">
        <v>210024408</v>
      </c>
      <c r="I23" s="14">
        <v>3200029704</v>
      </c>
      <c r="J23" s="15" t="s">
        <v>83</v>
      </c>
      <c r="K23" s="15">
        <v>45681</v>
      </c>
      <c r="L23" s="16">
        <v>1</v>
      </c>
      <c r="M23" s="17">
        <v>18464.599999999999</v>
      </c>
      <c r="N23" s="17">
        <v>15260</v>
      </c>
      <c r="O23" s="15">
        <v>45684</v>
      </c>
      <c r="P23" s="23">
        <v>45691</v>
      </c>
      <c r="Q23" s="24">
        <v>1</v>
      </c>
      <c r="R23" s="15">
        <v>45686</v>
      </c>
      <c r="S23" s="10">
        <v>14810</v>
      </c>
      <c r="T23" s="25">
        <v>0.21</v>
      </c>
      <c r="U23" s="26">
        <f t="shared" ref="U23:U24" si="11">S23*T23</f>
        <v>3110.1</v>
      </c>
      <c r="V23" s="31">
        <f t="shared" ref="V23:V24" si="12">S23+U23</f>
        <v>17920.099999999999</v>
      </c>
      <c r="W23" s="19" t="s">
        <v>84</v>
      </c>
      <c r="X23" s="32" t="s">
        <v>97</v>
      </c>
      <c r="Y23" s="28">
        <v>45688</v>
      </c>
      <c r="Z23" s="15">
        <v>45687</v>
      </c>
      <c r="AA23" s="29">
        <v>45688</v>
      </c>
      <c r="AB23" s="14" t="s">
        <v>85</v>
      </c>
      <c r="AC23" s="15">
        <v>45694</v>
      </c>
      <c r="AD23" s="17"/>
      <c r="AE23" s="19"/>
      <c r="AF23" s="19"/>
    </row>
    <row r="24" spans="1:32" ht="69" customHeight="1" x14ac:dyDescent="0.3">
      <c r="A24" s="19" t="s">
        <v>252</v>
      </c>
      <c r="B24" s="21">
        <v>11</v>
      </c>
      <c r="C24" s="30" t="s">
        <v>255</v>
      </c>
      <c r="D24" s="19" t="s">
        <v>252</v>
      </c>
      <c r="E24" s="19" t="s">
        <v>256</v>
      </c>
      <c r="F24" s="14" t="s">
        <v>63</v>
      </c>
      <c r="G24" s="6">
        <v>505281</v>
      </c>
      <c r="H24" s="14">
        <v>210024383</v>
      </c>
      <c r="I24" s="14"/>
      <c r="J24" s="15" t="s">
        <v>83</v>
      </c>
      <c r="K24" s="15">
        <v>45681</v>
      </c>
      <c r="L24" s="16"/>
      <c r="M24" s="17">
        <v>90750</v>
      </c>
      <c r="N24" s="17">
        <v>75000</v>
      </c>
      <c r="O24" s="15">
        <v>45686</v>
      </c>
      <c r="P24" s="23">
        <v>45691</v>
      </c>
      <c r="Q24" s="24"/>
      <c r="R24" s="15" t="s">
        <v>257</v>
      </c>
      <c r="S24" s="10">
        <v>0</v>
      </c>
      <c r="T24" s="25">
        <v>0.21</v>
      </c>
      <c r="U24" s="26">
        <f t="shared" si="11"/>
        <v>0</v>
      </c>
      <c r="V24" s="26">
        <f t="shared" si="12"/>
        <v>0</v>
      </c>
      <c r="W24" s="19" t="s">
        <v>252</v>
      </c>
      <c r="X24" s="27"/>
      <c r="Y24" s="28"/>
      <c r="Z24" s="15"/>
      <c r="AA24" s="29">
        <v>45698</v>
      </c>
      <c r="AB24" s="15">
        <v>45694</v>
      </c>
      <c r="AD24" s="19"/>
      <c r="AE24" s="19"/>
      <c r="AF24" s="19"/>
    </row>
    <row r="25" spans="1:32" ht="55.95" customHeight="1" x14ac:dyDescent="0.3">
      <c r="A25" s="19" t="s">
        <v>33</v>
      </c>
      <c r="B25" s="21">
        <v>32</v>
      </c>
      <c r="C25" s="19" t="s">
        <v>119</v>
      </c>
      <c r="D25" s="19" t="s">
        <v>62</v>
      </c>
      <c r="E25" s="19" t="s">
        <v>87</v>
      </c>
      <c r="F25" s="14" t="s">
        <v>63</v>
      </c>
      <c r="G25" s="14">
        <v>505422</v>
      </c>
      <c r="H25" s="14">
        <v>220002702</v>
      </c>
      <c r="I25" s="14">
        <v>3200029871</v>
      </c>
      <c r="J25" s="15">
        <v>45322</v>
      </c>
      <c r="K25" s="15">
        <v>45691</v>
      </c>
      <c r="L25" s="16"/>
      <c r="M25" s="17">
        <v>215380</v>
      </c>
      <c r="N25" s="17">
        <v>178000</v>
      </c>
      <c r="O25" s="15">
        <v>45693</v>
      </c>
      <c r="P25" s="23">
        <v>45705</v>
      </c>
      <c r="Q25" s="16">
        <v>1</v>
      </c>
      <c r="R25" s="15">
        <v>45709</v>
      </c>
      <c r="S25" s="10">
        <v>178000</v>
      </c>
      <c r="T25" s="25">
        <v>0.21</v>
      </c>
      <c r="U25" s="26">
        <f t="shared" ref="U25:U45" si="13">S25*T25</f>
        <v>37380</v>
      </c>
      <c r="V25" s="26">
        <f t="shared" ref="V25:V45" si="14">S25+U25</f>
        <v>215380</v>
      </c>
      <c r="W25" s="19" t="s">
        <v>86</v>
      </c>
      <c r="X25" s="27" t="s">
        <v>130</v>
      </c>
      <c r="Y25" s="28">
        <v>45709</v>
      </c>
      <c r="Z25" s="15">
        <v>45734</v>
      </c>
      <c r="AA25" s="29">
        <v>45740</v>
      </c>
      <c r="AB25" s="15" t="s">
        <v>88</v>
      </c>
      <c r="AC25" s="14"/>
      <c r="AD25" s="14"/>
      <c r="AE25" s="14"/>
      <c r="AF25" s="14"/>
    </row>
    <row r="26" spans="1:32" ht="55.95" customHeight="1" x14ac:dyDescent="0.3">
      <c r="A26" s="19" t="s">
        <v>33</v>
      </c>
      <c r="B26" s="21">
        <v>34</v>
      </c>
      <c r="C26" s="19" t="s">
        <v>118</v>
      </c>
      <c r="D26" s="19" t="s">
        <v>62</v>
      </c>
      <c r="E26" s="19" t="s">
        <v>89</v>
      </c>
      <c r="F26" s="14" t="s">
        <v>57</v>
      </c>
      <c r="G26" s="6">
        <v>505504</v>
      </c>
      <c r="H26" s="14">
        <v>220002710</v>
      </c>
      <c r="I26" s="14">
        <v>3200029969</v>
      </c>
      <c r="J26" s="15">
        <v>45694</v>
      </c>
      <c r="K26" s="15">
        <v>45694</v>
      </c>
      <c r="L26" s="16">
        <v>1</v>
      </c>
      <c r="M26" s="17">
        <v>446250</v>
      </c>
      <c r="N26" s="17">
        <v>446250</v>
      </c>
      <c r="O26" s="23">
        <v>45705</v>
      </c>
      <c r="P26" s="23">
        <v>45715</v>
      </c>
      <c r="Q26" s="33">
        <v>1</v>
      </c>
      <c r="R26" s="23">
        <v>45743</v>
      </c>
      <c r="S26" s="10">
        <v>446250</v>
      </c>
      <c r="T26" s="25">
        <v>0</v>
      </c>
      <c r="U26" s="26">
        <f t="shared" si="13"/>
        <v>0</v>
      </c>
      <c r="V26" s="26">
        <f t="shared" si="14"/>
        <v>446250</v>
      </c>
      <c r="W26" s="19" t="s">
        <v>90</v>
      </c>
      <c r="X26" s="27">
        <v>124777289</v>
      </c>
      <c r="Y26" s="28" t="s">
        <v>166</v>
      </c>
      <c r="Z26" s="15">
        <v>45785</v>
      </c>
      <c r="AA26" s="29">
        <v>45793</v>
      </c>
      <c r="AB26" s="14" t="s">
        <v>96</v>
      </c>
      <c r="AC26" s="15">
        <v>45799</v>
      </c>
      <c r="AD26" s="14"/>
      <c r="AE26" s="57"/>
      <c r="AF26" s="19"/>
    </row>
    <row r="27" spans="1:32" s="88" customFormat="1" ht="55.95" customHeight="1" x14ac:dyDescent="0.3">
      <c r="A27" s="76" t="s">
        <v>33</v>
      </c>
      <c r="B27" s="77">
        <v>57</v>
      </c>
      <c r="C27" s="76" t="s">
        <v>117</v>
      </c>
      <c r="D27" s="76" t="s">
        <v>62</v>
      </c>
      <c r="E27" s="76" t="s">
        <v>102</v>
      </c>
      <c r="F27" s="78" t="s">
        <v>63</v>
      </c>
      <c r="G27" s="79">
        <v>505094</v>
      </c>
      <c r="H27" s="78">
        <v>220002683</v>
      </c>
      <c r="I27" s="78">
        <v>3200029878</v>
      </c>
      <c r="J27" s="80">
        <v>45699</v>
      </c>
      <c r="K27" s="80">
        <v>45700</v>
      </c>
      <c r="L27" s="81">
        <v>1</v>
      </c>
      <c r="M27" s="17">
        <v>169704</v>
      </c>
      <c r="N27" s="17">
        <v>141420</v>
      </c>
      <c r="O27" s="82">
        <v>45700</v>
      </c>
      <c r="P27" s="82">
        <v>45712</v>
      </c>
      <c r="Q27" s="83">
        <v>1</v>
      </c>
      <c r="R27" s="82">
        <v>45720</v>
      </c>
      <c r="S27" s="84">
        <v>141420</v>
      </c>
      <c r="T27" s="85">
        <v>0.21</v>
      </c>
      <c r="U27" s="86">
        <f t="shared" si="13"/>
        <v>29698.199999999997</v>
      </c>
      <c r="V27" s="86">
        <f t="shared" si="14"/>
        <v>171118.2</v>
      </c>
      <c r="W27" s="19" t="s">
        <v>103</v>
      </c>
      <c r="X27" s="14" t="s">
        <v>104</v>
      </c>
      <c r="Y27" s="87">
        <v>45720</v>
      </c>
      <c r="Z27" s="80">
        <v>45743</v>
      </c>
      <c r="AA27" s="93">
        <v>45744</v>
      </c>
      <c r="AB27" s="78" t="s">
        <v>149</v>
      </c>
      <c r="AC27" s="93">
        <v>45771</v>
      </c>
      <c r="AD27" s="78"/>
      <c r="AE27" s="78"/>
      <c r="AF27" s="78"/>
    </row>
    <row r="28" spans="1:32" ht="63" customHeight="1" x14ac:dyDescent="0.3">
      <c r="A28" s="19" t="s">
        <v>39</v>
      </c>
      <c r="B28" s="21">
        <v>61</v>
      </c>
      <c r="C28" s="19" t="s">
        <v>105</v>
      </c>
      <c r="D28" s="19" t="s">
        <v>62</v>
      </c>
      <c r="E28" s="19" t="s">
        <v>101</v>
      </c>
      <c r="F28" s="14" t="s">
        <v>63</v>
      </c>
      <c r="G28" s="6">
        <v>500046</v>
      </c>
      <c r="H28" s="14">
        <v>210024457</v>
      </c>
      <c r="I28" s="14"/>
      <c r="J28" s="15">
        <v>45698</v>
      </c>
      <c r="K28" s="15">
        <v>45702</v>
      </c>
      <c r="L28" s="16">
        <v>1</v>
      </c>
      <c r="M28" s="17">
        <v>915350.77</v>
      </c>
      <c r="N28" s="17">
        <v>756488.24</v>
      </c>
      <c r="O28" s="15">
        <v>45702</v>
      </c>
      <c r="P28" s="23">
        <v>45733</v>
      </c>
      <c r="Q28" s="24">
        <v>3</v>
      </c>
      <c r="R28" s="23">
        <v>45782</v>
      </c>
      <c r="S28" s="10">
        <v>594442.92000000004</v>
      </c>
      <c r="T28" s="25">
        <v>0.21</v>
      </c>
      <c r="U28" s="26">
        <f t="shared" si="13"/>
        <v>124833.0132</v>
      </c>
      <c r="V28" s="26">
        <f t="shared" si="14"/>
        <v>719275.93320000009</v>
      </c>
      <c r="W28" s="19" t="s">
        <v>177</v>
      </c>
      <c r="X28" s="27" t="s">
        <v>178</v>
      </c>
      <c r="Y28" s="28">
        <v>45784</v>
      </c>
      <c r="Z28" s="15">
        <v>45817</v>
      </c>
      <c r="AA28" s="29">
        <v>45819</v>
      </c>
      <c r="AB28" s="14" t="s">
        <v>235</v>
      </c>
      <c r="AC28" s="15">
        <v>45819</v>
      </c>
      <c r="AD28" s="14"/>
      <c r="AE28" s="14"/>
      <c r="AF28" s="14"/>
    </row>
    <row r="29" spans="1:32" ht="59.4" customHeight="1" x14ac:dyDescent="0.3">
      <c r="A29" s="19" t="s">
        <v>33</v>
      </c>
      <c r="B29" s="21">
        <v>79</v>
      </c>
      <c r="C29" s="19" t="s">
        <v>116</v>
      </c>
      <c r="D29" s="19" t="s">
        <v>62</v>
      </c>
      <c r="E29" s="19" t="s">
        <v>106</v>
      </c>
      <c r="F29" s="14" t="s">
        <v>63</v>
      </c>
      <c r="G29" s="14">
        <v>505494</v>
      </c>
      <c r="H29" s="34">
        <v>220002713</v>
      </c>
      <c r="I29" s="14">
        <v>3200029967</v>
      </c>
      <c r="J29" s="15" t="s">
        <v>167</v>
      </c>
      <c r="K29" s="15" t="s">
        <v>172</v>
      </c>
      <c r="L29" s="16"/>
      <c r="M29" s="17">
        <v>46585</v>
      </c>
      <c r="N29" s="17">
        <v>38500</v>
      </c>
      <c r="O29" s="15">
        <v>45733</v>
      </c>
      <c r="P29" s="23">
        <v>45743</v>
      </c>
      <c r="Q29" s="24">
        <v>1</v>
      </c>
      <c r="R29" s="15">
        <v>45785</v>
      </c>
      <c r="S29" s="10">
        <v>38500</v>
      </c>
      <c r="T29" s="25">
        <v>0.21</v>
      </c>
      <c r="U29" s="26">
        <f t="shared" si="13"/>
        <v>8085</v>
      </c>
      <c r="V29" s="26">
        <f t="shared" si="14"/>
        <v>46585</v>
      </c>
      <c r="W29" s="19" t="s">
        <v>180</v>
      </c>
      <c r="X29" s="35" t="s">
        <v>179</v>
      </c>
      <c r="Y29" s="36">
        <v>45785</v>
      </c>
      <c r="Z29" s="15">
        <v>45786</v>
      </c>
      <c r="AA29" s="37">
        <v>45793</v>
      </c>
      <c r="AB29" s="15" t="s">
        <v>199</v>
      </c>
      <c r="AC29" s="15">
        <v>45793</v>
      </c>
      <c r="AD29" s="14"/>
      <c r="AE29" s="14"/>
      <c r="AF29" s="14"/>
    </row>
    <row r="30" spans="1:32" ht="57.6" customHeight="1" x14ac:dyDescent="0.3">
      <c r="A30" s="19" t="s">
        <v>107</v>
      </c>
      <c r="B30" s="21">
        <v>80</v>
      </c>
      <c r="C30" s="19" t="s">
        <v>108</v>
      </c>
      <c r="D30" s="19" t="s">
        <v>56</v>
      </c>
      <c r="E30" s="19" t="s">
        <v>109</v>
      </c>
      <c r="F30" s="14" t="s">
        <v>63</v>
      </c>
      <c r="G30" s="14">
        <v>505535</v>
      </c>
      <c r="H30" s="14">
        <v>210024465</v>
      </c>
      <c r="I30" s="14">
        <v>3200029912</v>
      </c>
      <c r="J30" s="15">
        <v>45702</v>
      </c>
      <c r="K30" s="15">
        <v>45708</v>
      </c>
      <c r="L30" s="16"/>
      <c r="M30" s="17">
        <v>22098.71</v>
      </c>
      <c r="N30" s="17">
        <v>18263.400000000001</v>
      </c>
      <c r="O30" s="15">
        <v>45709</v>
      </c>
      <c r="P30" s="23">
        <v>45723</v>
      </c>
      <c r="Q30" s="24">
        <v>2</v>
      </c>
      <c r="R30" s="23">
        <v>45751</v>
      </c>
      <c r="S30" s="10">
        <v>18263.400000000001</v>
      </c>
      <c r="T30" s="25">
        <v>0.21</v>
      </c>
      <c r="U30" s="26">
        <f t="shared" si="13"/>
        <v>3835.3140000000003</v>
      </c>
      <c r="V30" s="26">
        <f t="shared" si="14"/>
        <v>22098.714</v>
      </c>
      <c r="W30" s="19" t="s">
        <v>161</v>
      </c>
      <c r="X30" s="27" t="s">
        <v>162</v>
      </c>
      <c r="Y30" s="36">
        <v>45751</v>
      </c>
      <c r="Z30" s="15" t="s">
        <v>175</v>
      </c>
      <c r="AA30" s="38">
        <v>45754</v>
      </c>
      <c r="AB30" s="15" t="s">
        <v>176</v>
      </c>
      <c r="AC30" s="15">
        <v>45771</v>
      </c>
      <c r="AD30" s="19"/>
      <c r="AE30" s="19"/>
      <c r="AF30" s="19"/>
    </row>
    <row r="31" spans="1:32" ht="57.6" customHeight="1" x14ac:dyDescent="0.3">
      <c r="A31" s="19" t="s">
        <v>33</v>
      </c>
      <c r="B31" s="21">
        <v>100</v>
      </c>
      <c r="C31" s="19" t="s">
        <v>115</v>
      </c>
      <c r="D31" s="19" t="s">
        <v>62</v>
      </c>
      <c r="E31" s="19" t="s">
        <v>112</v>
      </c>
      <c r="F31" s="14" t="s">
        <v>63</v>
      </c>
      <c r="G31" s="6">
        <v>502473</v>
      </c>
      <c r="H31" s="14">
        <v>210024508</v>
      </c>
      <c r="I31" s="14">
        <v>3200029865</v>
      </c>
      <c r="J31" s="15">
        <v>45716</v>
      </c>
      <c r="K31" s="15">
        <v>45720</v>
      </c>
      <c r="L31" s="16"/>
      <c r="M31" s="17">
        <v>24318.58</v>
      </c>
      <c r="N31" s="17">
        <v>20098</v>
      </c>
      <c r="O31" s="15">
        <v>45720</v>
      </c>
      <c r="P31" s="23">
        <v>45730</v>
      </c>
      <c r="Q31" s="24">
        <v>1</v>
      </c>
      <c r="R31" s="23">
        <v>45728</v>
      </c>
      <c r="S31" s="10">
        <v>20000</v>
      </c>
      <c r="T31" s="25">
        <v>0.21</v>
      </c>
      <c r="U31" s="26">
        <f t="shared" si="13"/>
        <v>4200</v>
      </c>
      <c r="V31" s="26">
        <f t="shared" si="14"/>
        <v>24200</v>
      </c>
      <c r="W31" s="19" t="s">
        <v>114</v>
      </c>
      <c r="X31" s="14" t="s">
        <v>135</v>
      </c>
      <c r="Y31" s="15">
        <v>45730</v>
      </c>
      <c r="Z31" s="15">
        <v>45730</v>
      </c>
      <c r="AA31" s="15">
        <v>45730</v>
      </c>
      <c r="AB31" s="14" t="s">
        <v>113</v>
      </c>
      <c r="AC31" s="15">
        <v>45741</v>
      </c>
      <c r="AD31" s="14"/>
      <c r="AE31" s="14"/>
      <c r="AF31" s="14"/>
    </row>
    <row r="32" spans="1:32" ht="55.2" customHeight="1" x14ac:dyDescent="0.3">
      <c r="A32" s="19" t="s">
        <v>39</v>
      </c>
      <c r="B32" s="21">
        <v>102</v>
      </c>
      <c r="C32" s="19" t="s">
        <v>121</v>
      </c>
      <c r="D32" s="19" t="s">
        <v>56</v>
      </c>
      <c r="E32" s="19" t="s">
        <v>122</v>
      </c>
      <c r="F32" s="14" t="s">
        <v>57</v>
      </c>
      <c r="G32" s="6">
        <v>504096</v>
      </c>
      <c r="H32" s="14">
        <v>210024492</v>
      </c>
      <c r="I32" s="14">
        <v>3200030103</v>
      </c>
      <c r="J32" s="15">
        <v>45709</v>
      </c>
      <c r="K32" s="15">
        <v>45716</v>
      </c>
      <c r="L32" s="16">
        <v>1</v>
      </c>
      <c r="M32" s="17">
        <v>411400</v>
      </c>
      <c r="N32" s="45">
        <v>340000</v>
      </c>
      <c r="O32" s="15">
        <v>45719</v>
      </c>
      <c r="P32" s="23">
        <v>45769</v>
      </c>
      <c r="Q32" s="24">
        <v>1</v>
      </c>
      <c r="R32" s="23">
        <v>45798</v>
      </c>
      <c r="S32" s="10">
        <v>338465</v>
      </c>
      <c r="T32" s="25">
        <v>0</v>
      </c>
      <c r="U32" s="26">
        <f t="shared" si="13"/>
        <v>0</v>
      </c>
      <c r="V32" s="26">
        <f t="shared" si="14"/>
        <v>338465</v>
      </c>
      <c r="W32" s="19" t="s">
        <v>111</v>
      </c>
      <c r="X32" s="27" t="s">
        <v>202</v>
      </c>
      <c r="Y32" s="28">
        <v>45800</v>
      </c>
      <c r="Z32" s="15">
        <v>45825</v>
      </c>
      <c r="AA32" s="29">
        <v>45827</v>
      </c>
      <c r="AB32" s="14" t="s">
        <v>221</v>
      </c>
      <c r="AC32" s="15">
        <v>45828</v>
      </c>
      <c r="AD32" s="14"/>
      <c r="AE32" s="14"/>
      <c r="AF32" s="14"/>
    </row>
    <row r="33" spans="1:32" ht="55.95" customHeight="1" x14ac:dyDescent="0.3">
      <c r="A33" s="19" t="s">
        <v>124</v>
      </c>
      <c r="B33" s="21">
        <v>103</v>
      </c>
      <c r="C33" s="19" t="s">
        <v>123</v>
      </c>
      <c r="D33" s="19" t="s">
        <v>62</v>
      </c>
      <c r="E33" s="19" t="s">
        <v>125</v>
      </c>
      <c r="F33" s="14" t="s">
        <v>63</v>
      </c>
      <c r="G33" s="6">
        <v>505540</v>
      </c>
      <c r="H33" s="14">
        <v>210024501</v>
      </c>
      <c r="I33" s="14">
        <v>3200030120</v>
      </c>
      <c r="J33" s="15">
        <v>45709</v>
      </c>
      <c r="K33" s="15">
        <v>45716</v>
      </c>
      <c r="L33" s="16">
        <v>1</v>
      </c>
      <c r="M33" s="17">
        <v>72600</v>
      </c>
      <c r="N33" s="17">
        <v>60000</v>
      </c>
      <c r="O33" s="15">
        <v>45716</v>
      </c>
      <c r="P33" s="23">
        <v>45733</v>
      </c>
      <c r="Q33" s="24">
        <v>22</v>
      </c>
      <c r="R33" s="23">
        <v>45798</v>
      </c>
      <c r="S33" s="10">
        <v>43224</v>
      </c>
      <c r="T33" s="25">
        <v>0.21</v>
      </c>
      <c r="U33" s="26">
        <f t="shared" si="13"/>
        <v>9077.0399999999991</v>
      </c>
      <c r="V33" s="26">
        <f t="shared" si="14"/>
        <v>52301.04</v>
      </c>
      <c r="W33" s="19" t="s">
        <v>200</v>
      </c>
      <c r="X33" s="27" t="s">
        <v>201</v>
      </c>
      <c r="Y33" s="28">
        <v>45800</v>
      </c>
      <c r="Z33" s="15">
        <v>45829</v>
      </c>
      <c r="AA33" s="29">
        <v>45834</v>
      </c>
      <c r="AB33" s="14" t="s">
        <v>95</v>
      </c>
      <c r="AC33" s="15">
        <v>45838</v>
      </c>
      <c r="AD33" s="14"/>
      <c r="AE33" s="14"/>
      <c r="AF33" s="14"/>
    </row>
    <row r="34" spans="1:32" ht="55.8" customHeight="1" x14ac:dyDescent="0.3">
      <c r="A34" s="19" t="s">
        <v>107</v>
      </c>
      <c r="B34" s="21">
        <v>104</v>
      </c>
      <c r="C34" s="19" t="s">
        <v>126</v>
      </c>
      <c r="D34" s="19" t="s">
        <v>56</v>
      </c>
      <c r="E34" s="19" t="s">
        <v>127</v>
      </c>
      <c r="F34" s="14" t="s">
        <v>63</v>
      </c>
      <c r="G34" s="6">
        <v>505584</v>
      </c>
      <c r="H34" s="14">
        <v>210024650</v>
      </c>
      <c r="I34" s="14">
        <v>3200030158</v>
      </c>
      <c r="J34" s="15">
        <v>45776</v>
      </c>
      <c r="K34" s="15">
        <v>45792</v>
      </c>
      <c r="L34" s="16"/>
      <c r="M34" s="17">
        <v>2238.44</v>
      </c>
      <c r="N34" s="17">
        <v>1849.95</v>
      </c>
      <c r="O34" s="39">
        <v>45792</v>
      </c>
      <c r="P34" s="23">
        <v>45806</v>
      </c>
      <c r="Q34" s="24">
        <v>1</v>
      </c>
      <c r="R34" s="15">
        <v>45845</v>
      </c>
      <c r="S34" s="10">
        <v>1849.95</v>
      </c>
      <c r="T34" s="25">
        <v>0.21</v>
      </c>
      <c r="U34" s="26">
        <f t="shared" si="13"/>
        <v>388.48950000000002</v>
      </c>
      <c r="V34" s="26">
        <f t="shared" si="14"/>
        <v>2238.4395</v>
      </c>
      <c r="W34" s="19" t="s">
        <v>229</v>
      </c>
      <c r="X34" s="27" t="s">
        <v>230</v>
      </c>
      <c r="Y34" s="39">
        <v>45847</v>
      </c>
      <c r="Z34" s="15">
        <v>45845</v>
      </c>
      <c r="AA34" s="28">
        <v>45847</v>
      </c>
      <c r="AB34" s="14" t="s">
        <v>234</v>
      </c>
      <c r="AC34" s="15">
        <v>45118</v>
      </c>
      <c r="AD34" s="14"/>
      <c r="AE34" s="14"/>
      <c r="AF34" s="14"/>
    </row>
    <row r="35" spans="1:32" ht="55.8" customHeight="1" x14ac:dyDescent="0.3">
      <c r="A35" s="19" t="s">
        <v>39</v>
      </c>
      <c r="B35" s="21">
        <v>120</v>
      </c>
      <c r="C35" s="19" t="s">
        <v>186</v>
      </c>
      <c r="D35" s="19" t="s">
        <v>56</v>
      </c>
      <c r="E35" s="19" t="s">
        <v>128</v>
      </c>
      <c r="F35" s="14" t="s">
        <v>63</v>
      </c>
      <c r="G35" s="40">
        <v>500982</v>
      </c>
      <c r="H35" s="14" t="s">
        <v>129</v>
      </c>
      <c r="I35" s="14" t="s">
        <v>224</v>
      </c>
      <c r="J35" s="15">
        <v>45744</v>
      </c>
      <c r="K35" s="15">
        <v>45748</v>
      </c>
      <c r="L35" s="16"/>
      <c r="M35" s="17">
        <v>96800</v>
      </c>
      <c r="N35" s="17">
        <v>80000</v>
      </c>
      <c r="O35" s="15">
        <v>45756</v>
      </c>
      <c r="P35" s="23">
        <v>45771</v>
      </c>
      <c r="Q35" s="24">
        <v>2</v>
      </c>
      <c r="R35" s="94">
        <v>45806</v>
      </c>
      <c r="S35" s="10">
        <v>80000</v>
      </c>
      <c r="T35" s="25">
        <v>0.21</v>
      </c>
      <c r="U35" s="26">
        <f t="shared" si="13"/>
        <v>16800</v>
      </c>
      <c r="V35" s="26">
        <f t="shared" si="14"/>
        <v>96800</v>
      </c>
      <c r="W35" s="19" t="s">
        <v>210</v>
      </c>
      <c r="X35" s="41" t="s">
        <v>211</v>
      </c>
      <c r="Y35" s="94">
        <v>45807</v>
      </c>
      <c r="Z35" s="15">
        <v>45835</v>
      </c>
      <c r="AA35" s="38">
        <v>45838</v>
      </c>
      <c r="AB35" s="40" t="s">
        <v>95</v>
      </c>
      <c r="AC35" s="38">
        <v>45838</v>
      </c>
      <c r="AD35" s="14"/>
      <c r="AE35" s="14"/>
      <c r="AF35" s="14"/>
    </row>
    <row r="36" spans="1:32" ht="55.8" customHeight="1" x14ac:dyDescent="0.3">
      <c r="A36" s="19" t="s">
        <v>39</v>
      </c>
      <c r="B36" s="21">
        <v>121</v>
      </c>
      <c r="C36" s="19" t="s">
        <v>136</v>
      </c>
      <c r="D36" s="19" t="s">
        <v>62</v>
      </c>
      <c r="E36" s="19" t="s">
        <v>138</v>
      </c>
      <c r="F36" s="14" t="s">
        <v>63</v>
      </c>
      <c r="G36" s="6">
        <v>504907</v>
      </c>
      <c r="H36" s="14">
        <v>210024540</v>
      </c>
      <c r="I36" s="14">
        <v>3200030119</v>
      </c>
      <c r="J36" s="15">
        <v>45761</v>
      </c>
      <c r="K36" s="15">
        <v>45764</v>
      </c>
      <c r="L36" s="16"/>
      <c r="M36" s="17">
        <v>11670.45</v>
      </c>
      <c r="N36" s="17">
        <v>9645</v>
      </c>
      <c r="O36" s="15">
        <v>45769</v>
      </c>
      <c r="P36" s="23">
        <v>45784</v>
      </c>
      <c r="Q36" s="24">
        <v>6</v>
      </c>
      <c r="R36" s="23">
        <v>45813</v>
      </c>
      <c r="S36" s="10">
        <v>9645</v>
      </c>
      <c r="T36" s="25">
        <v>0.21</v>
      </c>
      <c r="U36" s="26">
        <f t="shared" si="13"/>
        <v>2025.4499999999998</v>
      </c>
      <c r="V36" s="26">
        <f t="shared" si="14"/>
        <v>11670.45</v>
      </c>
      <c r="W36" s="19" t="s">
        <v>218</v>
      </c>
      <c r="X36" s="32" t="s">
        <v>217</v>
      </c>
      <c r="Y36" s="28">
        <v>45814</v>
      </c>
      <c r="Z36" s="15">
        <v>45828</v>
      </c>
      <c r="AA36" s="29">
        <v>45834</v>
      </c>
      <c r="AB36" s="14" t="s">
        <v>236</v>
      </c>
      <c r="AC36" s="15">
        <v>45838</v>
      </c>
      <c r="AD36" s="14"/>
      <c r="AE36" s="14"/>
      <c r="AF36" s="14"/>
    </row>
    <row r="37" spans="1:32" ht="55.95" customHeight="1" x14ac:dyDescent="0.3">
      <c r="A37" s="19" t="s">
        <v>31</v>
      </c>
      <c r="B37" s="21">
        <v>122</v>
      </c>
      <c r="C37" s="19" t="s">
        <v>137</v>
      </c>
      <c r="D37" s="19" t="s">
        <v>56</v>
      </c>
      <c r="E37" s="19" t="s">
        <v>139</v>
      </c>
      <c r="F37" s="14" t="s">
        <v>63</v>
      </c>
      <c r="G37" s="6">
        <v>505590</v>
      </c>
      <c r="H37" s="14">
        <v>210024285</v>
      </c>
      <c r="I37" s="14">
        <v>3200030235</v>
      </c>
      <c r="J37" s="15">
        <v>45728</v>
      </c>
      <c r="K37" s="15">
        <v>45740</v>
      </c>
      <c r="L37" s="16"/>
      <c r="M37" s="17">
        <v>47916</v>
      </c>
      <c r="N37" s="17">
        <v>39600</v>
      </c>
      <c r="O37" s="23">
        <v>45741</v>
      </c>
      <c r="P37" s="23">
        <v>45756</v>
      </c>
      <c r="Q37" s="24">
        <v>1</v>
      </c>
      <c r="R37" s="23">
        <v>45861</v>
      </c>
      <c r="S37" s="10">
        <v>34047.620000000003</v>
      </c>
      <c r="T37" s="25">
        <v>0.21</v>
      </c>
      <c r="U37" s="26">
        <f t="shared" si="13"/>
        <v>7150.0002000000004</v>
      </c>
      <c r="V37" s="26">
        <f t="shared" si="14"/>
        <v>41197.620200000005</v>
      </c>
      <c r="W37" s="19" t="s">
        <v>239</v>
      </c>
      <c r="X37" s="42" t="s">
        <v>240</v>
      </c>
      <c r="Y37" s="15">
        <v>45862</v>
      </c>
      <c r="Z37" s="15">
        <v>45903</v>
      </c>
      <c r="AA37" s="15">
        <v>45904</v>
      </c>
      <c r="AB37" s="14" t="s">
        <v>243</v>
      </c>
      <c r="AC37" s="14">
        <v>19683</v>
      </c>
      <c r="AD37" s="14"/>
      <c r="AE37" s="14"/>
      <c r="AF37" s="14"/>
    </row>
    <row r="38" spans="1:32" ht="55.8" customHeight="1" x14ac:dyDescent="0.3">
      <c r="A38" s="95" t="s">
        <v>39</v>
      </c>
      <c r="B38" s="96">
        <v>137</v>
      </c>
      <c r="C38" s="19" t="s">
        <v>250</v>
      </c>
      <c r="D38" s="95" t="s">
        <v>62</v>
      </c>
      <c r="E38" s="19" t="s">
        <v>143</v>
      </c>
      <c r="F38" s="18" t="s">
        <v>63</v>
      </c>
      <c r="G38" s="11">
        <v>505601</v>
      </c>
      <c r="H38" s="18">
        <v>210023686</v>
      </c>
      <c r="I38" s="18">
        <v>3200030363</v>
      </c>
      <c r="J38" s="43">
        <v>45813</v>
      </c>
      <c r="K38" s="43">
        <v>45825</v>
      </c>
      <c r="L38" s="44"/>
      <c r="M38" s="45">
        <v>5324</v>
      </c>
      <c r="N38" s="45">
        <v>4400</v>
      </c>
      <c r="O38" s="15">
        <v>45461</v>
      </c>
      <c r="P38" s="23">
        <v>45841</v>
      </c>
      <c r="Q38" s="24">
        <v>5</v>
      </c>
      <c r="R38" s="23">
        <v>45929</v>
      </c>
      <c r="S38" s="10">
        <v>4400</v>
      </c>
      <c r="T38" s="25">
        <v>0.21</v>
      </c>
      <c r="U38" s="26">
        <f t="shared" si="13"/>
        <v>924</v>
      </c>
      <c r="V38" s="26">
        <f t="shared" si="14"/>
        <v>5324</v>
      </c>
      <c r="W38" s="19" t="s">
        <v>246</v>
      </c>
      <c r="X38" s="18" t="s">
        <v>247</v>
      </c>
      <c r="Y38" s="43">
        <v>45926</v>
      </c>
      <c r="Z38" s="43">
        <v>45930</v>
      </c>
      <c r="AA38" s="43">
        <v>45933</v>
      </c>
      <c r="AB38" s="18">
        <v>12</v>
      </c>
      <c r="AC38" s="18">
        <v>21366</v>
      </c>
      <c r="AD38" s="18"/>
      <c r="AE38" s="18"/>
      <c r="AF38" s="18"/>
    </row>
    <row r="39" spans="1:32" s="88" customFormat="1" ht="55.8" customHeight="1" x14ac:dyDescent="0.3">
      <c r="A39" s="97" t="s">
        <v>39</v>
      </c>
      <c r="B39" s="98">
        <v>137</v>
      </c>
      <c r="C39" s="76" t="s">
        <v>251</v>
      </c>
      <c r="D39" s="76" t="s">
        <v>252</v>
      </c>
      <c r="E39" s="76" t="s">
        <v>143</v>
      </c>
      <c r="F39" s="99" t="s">
        <v>63</v>
      </c>
      <c r="G39" s="100"/>
      <c r="H39" s="99">
        <v>210023687</v>
      </c>
      <c r="I39" s="99"/>
      <c r="J39" s="101">
        <v>45813</v>
      </c>
      <c r="K39" s="101">
        <v>45825</v>
      </c>
      <c r="L39" s="102"/>
      <c r="M39" s="103">
        <v>272.25</v>
      </c>
      <c r="N39" s="103">
        <v>225</v>
      </c>
      <c r="O39" s="80">
        <v>45461</v>
      </c>
      <c r="P39" s="82">
        <v>45841</v>
      </c>
      <c r="Q39" s="85"/>
      <c r="R39" s="97" t="s">
        <v>253</v>
      </c>
      <c r="S39" s="84">
        <v>0</v>
      </c>
      <c r="T39" s="85">
        <v>0.21</v>
      </c>
      <c r="U39" s="86">
        <f t="shared" si="13"/>
        <v>0</v>
      </c>
      <c r="V39" s="86">
        <f t="shared" si="14"/>
        <v>0</v>
      </c>
      <c r="W39" s="97" t="s">
        <v>252</v>
      </c>
      <c r="X39" s="99"/>
      <c r="Y39" s="101"/>
      <c r="Z39" s="101"/>
      <c r="AA39" s="101"/>
      <c r="AB39" s="99"/>
      <c r="AC39" s="99"/>
      <c r="AD39" s="99"/>
      <c r="AE39" s="99"/>
      <c r="AF39" s="99"/>
    </row>
    <row r="40" spans="1:32" s="88" customFormat="1" ht="55.8" customHeight="1" x14ac:dyDescent="0.3">
      <c r="A40" s="97" t="s">
        <v>39</v>
      </c>
      <c r="B40" s="98">
        <v>137</v>
      </c>
      <c r="C40" s="76" t="s">
        <v>249</v>
      </c>
      <c r="D40" s="88" t="s">
        <v>62</v>
      </c>
      <c r="E40" s="76" t="s">
        <v>143</v>
      </c>
      <c r="F40" s="99" t="s">
        <v>63</v>
      </c>
      <c r="G40" s="79">
        <v>505603</v>
      </c>
      <c r="H40" s="99">
        <v>210023688</v>
      </c>
      <c r="I40" s="99">
        <v>3200030362</v>
      </c>
      <c r="J40" s="101">
        <v>45813</v>
      </c>
      <c r="K40" s="101">
        <v>45825</v>
      </c>
      <c r="L40" s="102"/>
      <c r="M40" s="103">
        <v>9617</v>
      </c>
      <c r="N40" s="103">
        <v>9420</v>
      </c>
      <c r="O40" s="80">
        <v>45461</v>
      </c>
      <c r="P40" s="82">
        <v>45841</v>
      </c>
      <c r="Q40" s="104">
        <v>5</v>
      </c>
      <c r="R40" s="82">
        <v>45929</v>
      </c>
      <c r="S40" s="84">
        <v>9420</v>
      </c>
      <c r="T40" s="85">
        <v>0.21</v>
      </c>
      <c r="U40" s="86">
        <f t="shared" ref="U40:U41" si="15">S40*T40</f>
        <v>1978.1999999999998</v>
      </c>
      <c r="V40" s="86">
        <f t="shared" ref="V40:V41" si="16">S40+U40</f>
        <v>11398.2</v>
      </c>
      <c r="W40" s="76" t="s">
        <v>244</v>
      </c>
      <c r="X40" s="99" t="s">
        <v>245</v>
      </c>
      <c r="Y40" s="43">
        <v>45926</v>
      </c>
      <c r="Z40" s="101">
        <v>45930</v>
      </c>
      <c r="AA40" s="101">
        <v>45933</v>
      </c>
      <c r="AB40" s="99">
        <v>12</v>
      </c>
      <c r="AC40" s="18">
        <v>21366</v>
      </c>
      <c r="AD40" s="99"/>
      <c r="AE40" s="99"/>
      <c r="AF40" s="99"/>
    </row>
    <row r="41" spans="1:32" s="88" customFormat="1" ht="55.8" customHeight="1" x14ac:dyDescent="0.3">
      <c r="A41" s="97" t="s">
        <v>39</v>
      </c>
      <c r="B41" s="98">
        <v>137</v>
      </c>
      <c r="C41" s="76" t="s">
        <v>254</v>
      </c>
      <c r="D41" s="97" t="s">
        <v>252</v>
      </c>
      <c r="E41" s="76" t="s">
        <v>143</v>
      </c>
      <c r="F41" s="99" t="s">
        <v>63</v>
      </c>
      <c r="G41" s="100"/>
      <c r="H41" s="99">
        <v>210023689</v>
      </c>
      <c r="I41" s="99"/>
      <c r="J41" s="101">
        <v>45813</v>
      </c>
      <c r="K41" s="101">
        <v>45825</v>
      </c>
      <c r="L41" s="102"/>
      <c r="M41" s="103">
        <v>2420</v>
      </c>
      <c r="N41" s="103">
        <v>2000</v>
      </c>
      <c r="O41" s="80">
        <v>45461</v>
      </c>
      <c r="P41" s="82">
        <v>45841</v>
      </c>
      <c r="Q41" s="85"/>
      <c r="R41" s="76" t="s">
        <v>253</v>
      </c>
      <c r="S41" s="84">
        <v>0</v>
      </c>
      <c r="T41" s="85">
        <v>0.21</v>
      </c>
      <c r="U41" s="86">
        <f t="shared" si="15"/>
        <v>0</v>
      </c>
      <c r="V41" s="86">
        <f t="shared" si="16"/>
        <v>0</v>
      </c>
      <c r="W41" s="76" t="s">
        <v>252</v>
      </c>
      <c r="X41" s="99"/>
      <c r="Y41" s="101"/>
      <c r="Z41" s="101"/>
      <c r="AA41" s="101"/>
      <c r="AB41" s="99"/>
      <c r="AC41" s="99"/>
      <c r="AD41" s="99"/>
      <c r="AE41" s="99"/>
      <c r="AF41" s="99"/>
    </row>
    <row r="42" spans="1:32" ht="55.8" customHeight="1" x14ac:dyDescent="0.3">
      <c r="A42" s="76" t="s">
        <v>39</v>
      </c>
      <c r="B42" s="77">
        <v>163</v>
      </c>
      <c r="C42" s="76" t="s">
        <v>185</v>
      </c>
      <c r="D42" s="76" t="s">
        <v>56</v>
      </c>
      <c r="E42" s="76" t="s">
        <v>145</v>
      </c>
      <c r="F42" s="14" t="s">
        <v>57</v>
      </c>
      <c r="G42" s="6">
        <v>504096</v>
      </c>
      <c r="H42" s="14">
        <v>210024724</v>
      </c>
      <c r="I42" s="14">
        <v>3200030249</v>
      </c>
      <c r="J42" s="15">
        <v>45804</v>
      </c>
      <c r="K42" s="15">
        <v>45804</v>
      </c>
      <c r="L42" s="16"/>
      <c r="M42" s="17">
        <v>231000</v>
      </c>
      <c r="N42" s="17">
        <v>210000</v>
      </c>
      <c r="O42" s="23" t="s">
        <v>248</v>
      </c>
      <c r="P42" s="23">
        <v>45820</v>
      </c>
      <c r="Q42" s="56">
        <v>1</v>
      </c>
      <c r="R42" s="47">
        <v>45837</v>
      </c>
      <c r="S42" s="48">
        <v>209400</v>
      </c>
      <c r="T42" s="49">
        <v>0</v>
      </c>
      <c r="U42" s="50">
        <f t="shared" si="13"/>
        <v>0</v>
      </c>
      <c r="V42" s="50">
        <f t="shared" si="14"/>
        <v>209400</v>
      </c>
      <c r="W42" s="51" t="s">
        <v>111</v>
      </c>
      <c r="X42" s="14" t="s">
        <v>202</v>
      </c>
      <c r="Y42" s="15">
        <v>45107</v>
      </c>
      <c r="Z42" s="15">
        <v>45905</v>
      </c>
      <c r="AA42" s="15">
        <v>45919</v>
      </c>
      <c r="AB42" s="14" t="s">
        <v>281</v>
      </c>
      <c r="AC42" s="15">
        <v>45925</v>
      </c>
      <c r="AD42" s="14"/>
      <c r="AE42" s="14"/>
      <c r="AF42" s="14"/>
    </row>
    <row r="43" spans="1:32" ht="55.8" customHeight="1" x14ac:dyDescent="0.3">
      <c r="A43" s="19" t="s">
        <v>33</v>
      </c>
      <c r="B43" s="21">
        <v>166</v>
      </c>
      <c r="C43" s="19" t="s">
        <v>153</v>
      </c>
      <c r="D43" s="19" t="s">
        <v>62</v>
      </c>
      <c r="E43" s="19" t="s">
        <v>154</v>
      </c>
      <c r="F43" s="14" t="s">
        <v>63</v>
      </c>
      <c r="G43" s="6">
        <v>505147</v>
      </c>
      <c r="H43" s="14">
        <v>210024568</v>
      </c>
      <c r="I43" s="14">
        <v>3200029971</v>
      </c>
      <c r="J43" s="15">
        <v>45743</v>
      </c>
      <c r="K43" s="15" t="s">
        <v>159</v>
      </c>
      <c r="L43" s="16">
        <v>1</v>
      </c>
      <c r="M43" s="17">
        <v>102850</v>
      </c>
      <c r="N43" s="26">
        <v>85000</v>
      </c>
      <c r="O43" s="15">
        <v>45764</v>
      </c>
      <c r="P43" s="23">
        <v>45775</v>
      </c>
      <c r="Q43" s="24">
        <v>1</v>
      </c>
      <c r="R43" s="23">
        <v>45772</v>
      </c>
      <c r="S43" s="10">
        <v>85000</v>
      </c>
      <c r="T43" s="25">
        <v>0.21</v>
      </c>
      <c r="U43" s="26">
        <f t="shared" si="13"/>
        <v>17850</v>
      </c>
      <c r="V43" s="26">
        <f t="shared" si="14"/>
        <v>102850</v>
      </c>
      <c r="W43" s="19" t="s">
        <v>156</v>
      </c>
      <c r="X43" s="14" t="s">
        <v>157</v>
      </c>
      <c r="Y43" s="15">
        <v>45784</v>
      </c>
      <c r="Z43" s="15">
        <v>45785</v>
      </c>
      <c r="AA43" s="15">
        <v>45790</v>
      </c>
      <c r="AB43" s="15">
        <v>45795</v>
      </c>
      <c r="AC43" s="15">
        <v>45799</v>
      </c>
      <c r="AD43" s="14"/>
      <c r="AE43" s="14"/>
      <c r="AF43" s="14"/>
    </row>
    <row r="44" spans="1:32" ht="66" customHeight="1" x14ac:dyDescent="0.3">
      <c r="A44" s="19" t="s">
        <v>33</v>
      </c>
      <c r="B44" s="21">
        <v>174</v>
      </c>
      <c r="C44" s="19" t="s">
        <v>184</v>
      </c>
      <c r="D44" s="19" t="s">
        <v>62</v>
      </c>
      <c r="E44" s="19" t="s">
        <v>155</v>
      </c>
      <c r="F44" s="14" t="s">
        <v>63</v>
      </c>
      <c r="G44" s="6">
        <v>504426</v>
      </c>
      <c r="H44" s="14">
        <v>210024615</v>
      </c>
      <c r="I44" s="14">
        <v>3200030042</v>
      </c>
      <c r="J44" s="15">
        <v>45763</v>
      </c>
      <c r="K44" s="15">
        <v>45764</v>
      </c>
      <c r="L44" s="16"/>
      <c r="M44" s="17">
        <v>50000</v>
      </c>
      <c r="N44" s="17">
        <v>50000</v>
      </c>
      <c r="O44" s="15">
        <v>45764</v>
      </c>
      <c r="P44" s="23">
        <v>45774</v>
      </c>
      <c r="Q44" s="24">
        <v>1</v>
      </c>
      <c r="R44" s="23">
        <v>45772</v>
      </c>
      <c r="S44" s="10">
        <v>50000</v>
      </c>
      <c r="T44" s="25">
        <v>0.21</v>
      </c>
      <c r="U44" s="26">
        <f t="shared" si="13"/>
        <v>10500</v>
      </c>
      <c r="V44" s="26">
        <f t="shared" si="14"/>
        <v>60500</v>
      </c>
      <c r="W44" s="19" t="s">
        <v>169</v>
      </c>
      <c r="X44" s="14" t="s">
        <v>170</v>
      </c>
      <c r="Y44" s="15">
        <v>45779</v>
      </c>
      <c r="Z44" s="15">
        <v>45772</v>
      </c>
      <c r="AA44" s="15">
        <v>45779</v>
      </c>
      <c r="AB44" s="14" t="s">
        <v>198</v>
      </c>
      <c r="AC44" s="15">
        <v>45783</v>
      </c>
      <c r="AD44" s="14"/>
      <c r="AE44" s="14"/>
      <c r="AF44" s="14"/>
    </row>
    <row r="45" spans="1:32" ht="60.6" customHeight="1" x14ac:dyDescent="0.3">
      <c r="A45" s="19" t="s">
        <v>39</v>
      </c>
      <c r="B45" s="21">
        <v>179</v>
      </c>
      <c r="C45" s="19" t="s">
        <v>183</v>
      </c>
      <c r="D45" s="19" t="s">
        <v>56</v>
      </c>
      <c r="E45" s="19" t="s">
        <v>158</v>
      </c>
      <c r="F45" s="14" t="s">
        <v>57</v>
      </c>
      <c r="G45" s="14">
        <v>504383</v>
      </c>
      <c r="H45" s="16">
        <v>210024601</v>
      </c>
      <c r="I45" s="14">
        <v>3200030234</v>
      </c>
      <c r="J45" s="15">
        <v>45761</v>
      </c>
      <c r="K45" s="15">
        <v>45764</v>
      </c>
      <c r="L45" s="16"/>
      <c r="M45" s="17">
        <v>967586.48</v>
      </c>
      <c r="N45" s="17">
        <v>799658.25</v>
      </c>
      <c r="O45" s="15">
        <v>45769</v>
      </c>
      <c r="P45" s="23">
        <v>45796</v>
      </c>
      <c r="Q45" s="24">
        <v>3</v>
      </c>
      <c r="R45" s="23">
        <v>45847</v>
      </c>
      <c r="S45" s="10">
        <v>786879.13</v>
      </c>
      <c r="T45" s="25">
        <v>0.21</v>
      </c>
      <c r="U45" s="26">
        <f t="shared" si="13"/>
        <v>165244.61729999998</v>
      </c>
      <c r="V45" s="26">
        <f t="shared" si="14"/>
        <v>952123.74729999993</v>
      </c>
      <c r="W45" s="19" t="s">
        <v>232</v>
      </c>
      <c r="X45" s="14" t="s">
        <v>233</v>
      </c>
      <c r="Y45" s="15">
        <v>45847</v>
      </c>
      <c r="Z45" s="15">
        <v>45874</v>
      </c>
      <c r="AA45" s="15">
        <v>45905</v>
      </c>
      <c r="AB45" s="14"/>
      <c r="AC45" s="14">
        <v>20294</v>
      </c>
      <c r="AD45" s="14"/>
      <c r="AE45" s="14"/>
      <c r="AF45" s="14"/>
    </row>
    <row r="46" spans="1:32" ht="55.8" customHeight="1" x14ac:dyDescent="0.3">
      <c r="A46" s="19" t="s">
        <v>33</v>
      </c>
      <c r="B46" s="21">
        <v>192</v>
      </c>
      <c r="C46" s="19" t="s">
        <v>163</v>
      </c>
      <c r="D46" s="19" t="s">
        <v>56</v>
      </c>
      <c r="E46" s="19" t="s">
        <v>164</v>
      </c>
      <c r="F46" s="14" t="s">
        <v>63</v>
      </c>
      <c r="G46" s="14">
        <v>505233</v>
      </c>
      <c r="H46" s="16">
        <v>210024644</v>
      </c>
      <c r="I46" s="14">
        <v>3200029966</v>
      </c>
      <c r="J46" s="15">
        <v>45764</v>
      </c>
      <c r="K46" s="15">
        <v>45764</v>
      </c>
      <c r="L46" s="16"/>
      <c r="M46" s="17">
        <v>119791.5</v>
      </c>
      <c r="N46" s="17">
        <v>99150</v>
      </c>
      <c r="O46" s="15">
        <v>45769</v>
      </c>
      <c r="P46" s="23">
        <v>45779</v>
      </c>
      <c r="Q46" s="24">
        <v>1</v>
      </c>
      <c r="R46" s="23">
        <v>45779</v>
      </c>
      <c r="S46" s="10">
        <v>95515.29</v>
      </c>
      <c r="T46" s="25">
        <v>0.21</v>
      </c>
      <c r="U46" s="26">
        <f t="shared" ref="U46" si="17">S46*T46</f>
        <v>20058.210899999998</v>
      </c>
      <c r="V46" s="26">
        <f t="shared" ref="V46" si="18">S46+U46</f>
        <v>115573.50089999998</v>
      </c>
      <c r="W46" s="19" t="s">
        <v>190</v>
      </c>
      <c r="X46" s="14" t="s">
        <v>191</v>
      </c>
      <c r="Y46" s="15">
        <v>45784</v>
      </c>
      <c r="Z46" s="15">
        <v>45785</v>
      </c>
      <c r="AA46" s="15">
        <v>45790</v>
      </c>
      <c r="AB46" s="14" t="s">
        <v>192</v>
      </c>
      <c r="AC46" s="15">
        <v>45799</v>
      </c>
      <c r="AD46" s="14"/>
      <c r="AE46" s="14"/>
      <c r="AF46" s="14"/>
    </row>
    <row r="47" spans="1:32" ht="56.4" customHeight="1" x14ac:dyDescent="0.3">
      <c r="A47" s="19" t="s">
        <v>39</v>
      </c>
      <c r="B47" s="21">
        <v>210</v>
      </c>
      <c r="C47" s="19" t="s">
        <v>182</v>
      </c>
      <c r="D47" s="19" t="s">
        <v>56</v>
      </c>
      <c r="E47" s="19" t="s">
        <v>168</v>
      </c>
      <c r="F47" s="14" t="s">
        <v>57</v>
      </c>
      <c r="G47" s="6">
        <v>505576</v>
      </c>
      <c r="H47" s="14">
        <v>210024645</v>
      </c>
      <c r="I47" s="14">
        <v>3200030117</v>
      </c>
      <c r="J47" s="15">
        <v>45764</v>
      </c>
      <c r="K47" s="15">
        <v>45771</v>
      </c>
      <c r="L47" s="16"/>
      <c r="M47" s="26">
        <v>151250</v>
      </c>
      <c r="N47" s="10">
        <v>125000</v>
      </c>
      <c r="O47" s="15">
        <v>45772</v>
      </c>
      <c r="P47" s="23">
        <v>45789</v>
      </c>
      <c r="Q47" s="24">
        <v>2</v>
      </c>
      <c r="R47" s="23">
        <v>45821</v>
      </c>
      <c r="S47" s="10">
        <v>106590</v>
      </c>
      <c r="T47" s="25">
        <v>0.21</v>
      </c>
      <c r="U47" s="26">
        <f t="shared" ref="U47" si="19">S47*T47</f>
        <v>22383.899999999998</v>
      </c>
      <c r="V47" s="26">
        <f t="shared" ref="V47" si="20">S47+U47</f>
        <v>128973.9</v>
      </c>
      <c r="W47" s="19" t="s">
        <v>219</v>
      </c>
      <c r="X47" s="26" t="s">
        <v>220</v>
      </c>
      <c r="Y47" s="15">
        <v>45821</v>
      </c>
      <c r="Z47" s="15">
        <v>45827</v>
      </c>
      <c r="AA47" s="15">
        <v>45831</v>
      </c>
      <c r="AB47" s="14" t="s">
        <v>231</v>
      </c>
      <c r="AC47" s="15">
        <v>45838</v>
      </c>
      <c r="AD47" s="19"/>
      <c r="AE47" s="19"/>
      <c r="AF47" s="19"/>
    </row>
    <row r="48" spans="1:32" ht="54.6" customHeight="1" x14ac:dyDescent="0.3">
      <c r="A48" s="19" t="s">
        <v>39</v>
      </c>
      <c r="B48" s="21">
        <v>226</v>
      </c>
      <c r="C48" s="19" t="s">
        <v>181</v>
      </c>
      <c r="D48" s="19" t="s">
        <v>56</v>
      </c>
      <c r="E48" s="19" t="s">
        <v>171</v>
      </c>
      <c r="F48" s="14" t="s">
        <v>63</v>
      </c>
      <c r="G48" s="6">
        <v>505473</v>
      </c>
      <c r="H48" s="14">
        <v>210024658</v>
      </c>
      <c r="I48" s="14">
        <v>3200030152</v>
      </c>
      <c r="J48" s="15">
        <v>45776</v>
      </c>
      <c r="K48" s="15">
        <v>45777</v>
      </c>
      <c r="L48" s="16"/>
      <c r="M48" s="17">
        <v>157300</v>
      </c>
      <c r="N48" s="26">
        <v>130000</v>
      </c>
      <c r="O48" s="23">
        <v>45779</v>
      </c>
      <c r="P48" s="23">
        <v>45796</v>
      </c>
      <c r="Q48" s="24">
        <v>1</v>
      </c>
      <c r="R48" s="23">
        <v>45813</v>
      </c>
      <c r="S48" s="10">
        <v>108310</v>
      </c>
      <c r="T48" s="25">
        <v>0.21</v>
      </c>
      <c r="U48" s="26">
        <f t="shared" ref="U48" si="21">S48*T48</f>
        <v>22745.1</v>
      </c>
      <c r="V48" s="26">
        <f t="shared" ref="V48" si="22">S48+U48</f>
        <v>131055.1</v>
      </c>
      <c r="W48" s="19" t="s">
        <v>226</v>
      </c>
      <c r="X48" s="14" t="s">
        <v>227</v>
      </c>
      <c r="Y48" s="15">
        <v>45814</v>
      </c>
      <c r="Z48" s="15">
        <v>45841</v>
      </c>
      <c r="AA48" s="39">
        <v>45845</v>
      </c>
      <c r="AB48" s="15" t="s">
        <v>228</v>
      </c>
      <c r="AC48" s="15">
        <v>45848</v>
      </c>
      <c r="AD48" s="19"/>
      <c r="AE48" s="19"/>
      <c r="AF48" s="19"/>
    </row>
    <row r="49" spans="1:32" ht="54.6" customHeight="1" x14ac:dyDescent="0.3">
      <c r="A49" s="19" t="s">
        <v>33</v>
      </c>
      <c r="B49" s="21">
        <v>229</v>
      </c>
      <c r="C49" s="19" t="s">
        <v>196</v>
      </c>
      <c r="D49" s="19" t="s">
        <v>62</v>
      </c>
      <c r="E49" s="19" t="s">
        <v>197</v>
      </c>
      <c r="F49" s="14" t="s">
        <v>63</v>
      </c>
      <c r="G49" s="6">
        <v>505174</v>
      </c>
      <c r="H49" s="14">
        <v>210024642</v>
      </c>
      <c r="I49" s="14">
        <v>3200030072</v>
      </c>
      <c r="J49" s="15">
        <v>45785</v>
      </c>
      <c r="K49" s="15">
        <v>45785</v>
      </c>
      <c r="L49" s="16"/>
      <c r="M49" s="22">
        <v>54450</v>
      </c>
      <c r="N49" s="26">
        <v>45000</v>
      </c>
      <c r="O49" s="23">
        <v>45792</v>
      </c>
      <c r="P49" s="46">
        <v>45803</v>
      </c>
      <c r="Q49" s="24">
        <v>1</v>
      </c>
      <c r="R49" s="23">
        <v>45806</v>
      </c>
      <c r="S49" s="10">
        <v>45000</v>
      </c>
      <c r="T49" s="25">
        <v>0.21</v>
      </c>
      <c r="U49" s="26">
        <f t="shared" ref="U49" si="23">S49*T49</f>
        <v>9450</v>
      </c>
      <c r="V49" s="26">
        <f t="shared" ref="V49" si="24">S49+U49</f>
        <v>54450</v>
      </c>
      <c r="W49" s="19" t="s">
        <v>213</v>
      </c>
      <c r="X49" s="14" t="s">
        <v>214</v>
      </c>
      <c r="Y49" s="15">
        <v>45813</v>
      </c>
      <c r="Z49" s="15">
        <v>45819</v>
      </c>
      <c r="AA49" s="15">
        <v>45819</v>
      </c>
      <c r="AB49" s="15" t="s">
        <v>212</v>
      </c>
      <c r="AC49" s="14"/>
      <c r="AD49" s="19"/>
      <c r="AE49" s="19"/>
      <c r="AF49" s="19"/>
    </row>
    <row r="50" spans="1:32" ht="61.8" customHeight="1" x14ac:dyDescent="0.3">
      <c r="A50" s="19" t="s">
        <v>107</v>
      </c>
      <c r="B50" s="21">
        <v>241</v>
      </c>
      <c r="C50" s="19" t="s">
        <v>193</v>
      </c>
      <c r="D50" s="19" t="s">
        <v>62</v>
      </c>
      <c r="E50" s="19" t="s">
        <v>194</v>
      </c>
      <c r="F50" s="14" t="s">
        <v>63</v>
      </c>
      <c r="G50" s="14">
        <v>505483</v>
      </c>
      <c r="H50" s="16">
        <v>210024680</v>
      </c>
      <c r="I50" s="14">
        <v>3200030187</v>
      </c>
      <c r="J50" s="15">
        <v>45805</v>
      </c>
      <c r="K50" s="15">
        <v>45811</v>
      </c>
      <c r="L50" s="25"/>
      <c r="M50" s="26">
        <v>12830.36</v>
      </c>
      <c r="N50" s="26">
        <v>10603.6</v>
      </c>
      <c r="O50" s="15">
        <v>45812</v>
      </c>
      <c r="P50" s="15">
        <v>45826</v>
      </c>
      <c r="Q50" s="14">
        <v>5</v>
      </c>
      <c r="R50" s="15">
        <v>45855</v>
      </c>
      <c r="S50" s="10">
        <v>5312.08</v>
      </c>
      <c r="T50" s="25">
        <v>0.21</v>
      </c>
      <c r="U50" s="26">
        <f t="shared" ref="U50" si="25">S50*T50</f>
        <v>1115.5367999999999</v>
      </c>
      <c r="V50" s="26">
        <f t="shared" ref="V50" si="26">S50+U50</f>
        <v>6427.6167999999998</v>
      </c>
      <c r="W50" s="30" t="s">
        <v>237</v>
      </c>
      <c r="X50" s="14" t="s">
        <v>238</v>
      </c>
      <c r="Y50" s="15">
        <v>45852</v>
      </c>
      <c r="Z50" s="15">
        <v>45855</v>
      </c>
      <c r="AA50" s="15">
        <v>45944</v>
      </c>
      <c r="AB50" s="14" t="s">
        <v>195</v>
      </c>
      <c r="AC50" s="15"/>
      <c r="AD50" s="19"/>
      <c r="AE50" s="19"/>
      <c r="AF50" s="19"/>
    </row>
    <row r="51" spans="1:32" ht="55.95" customHeight="1" x14ac:dyDescent="0.3">
      <c r="A51" s="19" t="s">
        <v>33</v>
      </c>
      <c r="B51" s="21">
        <v>244</v>
      </c>
      <c r="C51" s="19" t="s">
        <v>206</v>
      </c>
      <c r="D51" s="19" t="s">
        <v>62</v>
      </c>
      <c r="E51" s="19" t="s">
        <v>208</v>
      </c>
      <c r="F51" s="14" t="s">
        <v>63</v>
      </c>
      <c r="G51" s="14">
        <v>505281</v>
      </c>
      <c r="H51" s="14">
        <v>220002721</v>
      </c>
      <c r="I51" s="14">
        <v>3200030073</v>
      </c>
      <c r="J51" s="15">
        <v>45805</v>
      </c>
      <c r="K51" s="15">
        <v>45806</v>
      </c>
      <c r="L51" s="16"/>
      <c r="M51" s="17">
        <v>45249.599999999999</v>
      </c>
      <c r="N51" s="17">
        <v>37396.370000000003</v>
      </c>
      <c r="O51" s="15">
        <v>45807</v>
      </c>
      <c r="P51" s="23">
        <v>45817</v>
      </c>
      <c r="Q51" s="24">
        <v>1</v>
      </c>
      <c r="R51" s="23">
        <v>45813</v>
      </c>
      <c r="S51" s="10">
        <v>37396.370000000003</v>
      </c>
      <c r="T51" s="25">
        <v>0.21</v>
      </c>
      <c r="U51" s="26">
        <f t="shared" ref="U51" si="27">S51*T51</f>
        <v>7853.2377000000006</v>
      </c>
      <c r="V51" s="26">
        <f t="shared" ref="V51" si="28">S51+U51</f>
        <v>45249.6077</v>
      </c>
      <c r="W51" s="19" t="s">
        <v>80</v>
      </c>
      <c r="X51" s="42" t="s">
        <v>81</v>
      </c>
      <c r="Y51" s="15">
        <v>45819</v>
      </c>
      <c r="Z51" s="15">
        <v>45817</v>
      </c>
      <c r="AA51" s="15">
        <v>45819</v>
      </c>
      <c r="AB51" s="15">
        <v>45813</v>
      </c>
      <c r="AC51" s="14"/>
      <c r="AD51" s="19"/>
      <c r="AE51" s="19"/>
      <c r="AF51" s="19"/>
    </row>
    <row r="52" spans="1:32" ht="55.95" customHeight="1" x14ac:dyDescent="0.3">
      <c r="A52" s="19" t="s">
        <v>31</v>
      </c>
      <c r="B52" s="21">
        <v>246</v>
      </c>
      <c r="C52" s="19" t="s">
        <v>207</v>
      </c>
      <c r="D52" s="19" t="s">
        <v>56</v>
      </c>
      <c r="E52" s="19" t="s">
        <v>209</v>
      </c>
      <c r="F52" s="14" t="s">
        <v>63</v>
      </c>
      <c r="G52" s="6">
        <v>500924</v>
      </c>
      <c r="H52" s="14">
        <v>210024702</v>
      </c>
      <c r="I52" s="14">
        <v>3200030181</v>
      </c>
      <c r="J52" s="15">
        <v>45805</v>
      </c>
      <c r="K52" s="15">
        <v>45810</v>
      </c>
      <c r="L52" s="16"/>
      <c r="M52" s="26">
        <v>54450</v>
      </c>
      <c r="N52" s="26">
        <v>45000</v>
      </c>
      <c r="O52" s="15">
        <v>45810</v>
      </c>
      <c r="P52" s="23">
        <v>45827</v>
      </c>
      <c r="Q52" s="24">
        <v>1</v>
      </c>
      <c r="R52" s="23">
        <v>45842</v>
      </c>
      <c r="S52" s="10">
        <v>40000</v>
      </c>
      <c r="T52" s="25">
        <v>0.21</v>
      </c>
      <c r="U52" s="26">
        <f t="shared" ref="U52" si="29">S52*T52</f>
        <v>8400</v>
      </c>
      <c r="V52" s="26">
        <f t="shared" ref="V52" si="30">S52+U52</f>
        <v>48400</v>
      </c>
      <c r="W52" s="19" t="s">
        <v>222</v>
      </c>
      <c r="X52" s="42" t="s">
        <v>223</v>
      </c>
      <c r="Y52" s="15">
        <v>45845</v>
      </c>
      <c r="Z52" s="15">
        <v>45848</v>
      </c>
      <c r="AA52" s="15">
        <v>45849</v>
      </c>
      <c r="AB52" s="15" t="s">
        <v>231</v>
      </c>
      <c r="AC52" s="15">
        <v>45849</v>
      </c>
      <c r="AD52" s="19"/>
      <c r="AE52" s="19"/>
      <c r="AF52" s="19"/>
    </row>
    <row r="53" spans="1:32" ht="55.8" customHeight="1" x14ac:dyDescent="0.3">
      <c r="A53" s="19" t="s">
        <v>33</v>
      </c>
      <c r="B53" s="21">
        <v>276</v>
      </c>
      <c r="C53" s="19" t="s">
        <v>215</v>
      </c>
      <c r="D53" s="19" t="s">
        <v>56</v>
      </c>
      <c r="E53" s="19" t="s">
        <v>216</v>
      </c>
      <c r="F53" s="14" t="s">
        <v>63</v>
      </c>
      <c r="G53" s="6">
        <v>505233</v>
      </c>
      <c r="H53" s="14">
        <v>210024750</v>
      </c>
      <c r="I53" s="14">
        <v>3200030148</v>
      </c>
      <c r="J53" s="15">
        <v>45811</v>
      </c>
      <c r="K53" s="15">
        <v>45813</v>
      </c>
      <c r="L53" s="16"/>
      <c r="M53" s="17">
        <v>84700</v>
      </c>
      <c r="N53" s="17">
        <v>70000</v>
      </c>
      <c r="O53" s="15">
        <v>45817</v>
      </c>
      <c r="P53" s="23">
        <v>45827</v>
      </c>
      <c r="Q53" s="24">
        <v>1</v>
      </c>
      <c r="R53" s="23">
        <v>45831</v>
      </c>
      <c r="S53" s="10">
        <v>70000</v>
      </c>
      <c r="T53" s="25">
        <v>0.21</v>
      </c>
      <c r="U53" s="26">
        <f t="shared" ref="U53:U55" si="31">S53*T53</f>
        <v>14700</v>
      </c>
      <c r="V53" s="26">
        <f t="shared" ref="V53:V55" si="32">S53+U53</f>
        <v>84700</v>
      </c>
      <c r="W53" s="19" t="s">
        <v>190</v>
      </c>
      <c r="X53" s="42" t="s">
        <v>191</v>
      </c>
      <c r="Y53" s="15">
        <v>45835</v>
      </c>
      <c r="Z53" s="15">
        <v>45842</v>
      </c>
      <c r="AA53" s="15">
        <v>45838</v>
      </c>
      <c r="AB53" s="15" t="s">
        <v>225</v>
      </c>
      <c r="AC53" s="15">
        <v>45838</v>
      </c>
      <c r="AD53" s="14"/>
      <c r="AE53" s="14"/>
      <c r="AF53" s="14"/>
    </row>
    <row r="54" spans="1:32" ht="55.8" customHeight="1" x14ac:dyDescent="0.3">
      <c r="A54" s="76" t="s">
        <v>33</v>
      </c>
      <c r="B54" s="77">
        <v>367</v>
      </c>
      <c r="C54" s="76" t="s">
        <v>270</v>
      </c>
      <c r="D54" s="76" t="s">
        <v>62</v>
      </c>
      <c r="E54" s="76" t="s">
        <v>271</v>
      </c>
      <c r="F54" s="14" t="s">
        <v>63</v>
      </c>
      <c r="G54" s="6">
        <v>504527</v>
      </c>
      <c r="H54" s="14">
        <v>210024876</v>
      </c>
      <c r="I54" s="14">
        <v>3200030280</v>
      </c>
      <c r="J54" s="15">
        <v>45918</v>
      </c>
      <c r="K54" s="15">
        <v>45926</v>
      </c>
      <c r="L54" s="16"/>
      <c r="M54" s="17">
        <v>26000</v>
      </c>
      <c r="N54" s="10">
        <v>21488</v>
      </c>
      <c r="O54" s="15">
        <v>45926</v>
      </c>
      <c r="P54" s="28">
        <v>45936</v>
      </c>
      <c r="Q54" s="14">
        <v>1</v>
      </c>
      <c r="R54" s="15">
        <v>45933</v>
      </c>
      <c r="S54" s="10">
        <v>21488</v>
      </c>
      <c r="T54" s="25">
        <v>0.21</v>
      </c>
      <c r="U54" s="26">
        <f t="shared" si="31"/>
        <v>4512.4799999999996</v>
      </c>
      <c r="V54" s="26">
        <f t="shared" si="32"/>
        <v>26000.48</v>
      </c>
      <c r="W54" s="19" t="s">
        <v>272</v>
      </c>
      <c r="X54" s="14" t="s">
        <v>273</v>
      </c>
      <c r="Y54" s="15">
        <v>45936</v>
      </c>
      <c r="Z54" s="15">
        <v>45937</v>
      </c>
      <c r="AA54" s="57">
        <v>45943</v>
      </c>
      <c r="AB54" s="14" t="s">
        <v>274</v>
      </c>
      <c r="AC54" s="15">
        <v>45943</v>
      </c>
      <c r="AD54" s="19"/>
      <c r="AE54" s="19"/>
      <c r="AF54" s="19"/>
    </row>
    <row r="55" spans="1:32" ht="55.8" customHeight="1" x14ac:dyDescent="0.3">
      <c r="A55" s="19" t="s">
        <v>33</v>
      </c>
      <c r="B55" s="21">
        <v>373</v>
      </c>
      <c r="C55" s="19" t="s">
        <v>275</v>
      </c>
      <c r="D55" s="19" t="s">
        <v>62</v>
      </c>
      <c r="E55" s="76" t="s">
        <v>276</v>
      </c>
      <c r="F55" s="14" t="s">
        <v>63</v>
      </c>
      <c r="G55" s="6">
        <v>504527</v>
      </c>
      <c r="H55" s="14">
        <v>210024876</v>
      </c>
      <c r="I55" s="14">
        <v>3200030280</v>
      </c>
      <c r="J55" s="15">
        <v>45861</v>
      </c>
      <c r="K55" s="23">
        <v>45868</v>
      </c>
      <c r="L55" s="16"/>
      <c r="M55" s="113">
        <v>12229.47</v>
      </c>
      <c r="N55" s="10">
        <v>10107</v>
      </c>
      <c r="O55" s="15">
        <v>45868</v>
      </c>
      <c r="P55" s="114">
        <v>45880</v>
      </c>
      <c r="Q55" s="24">
        <v>1</v>
      </c>
      <c r="R55" s="114" t="s">
        <v>277</v>
      </c>
      <c r="S55" s="10">
        <v>10007</v>
      </c>
      <c r="T55" s="25">
        <v>0.21</v>
      </c>
      <c r="U55" s="26">
        <f t="shared" si="31"/>
        <v>2101.4699999999998</v>
      </c>
      <c r="V55" s="26">
        <f t="shared" si="32"/>
        <v>12108.47</v>
      </c>
      <c r="W55" s="19" t="s">
        <v>278</v>
      </c>
      <c r="X55" s="14" t="s">
        <v>279</v>
      </c>
      <c r="Y55" s="15">
        <v>45917</v>
      </c>
      <c r="Z55" s="15">
        <v>45918</v>
      </c>
      <c r="AA55" s="15">
        <v>45919</v>
      </c>
      <c r="AB55" s="15" t="s">
        <v>280</v>
      </c>
      <c r="AC55" s="14"/>
      <c r="AD55" s="14"/>
      <c r="AE55" s="14"/>
      <c r="AF55" s="14"/>
    </row>
    <row r="56" spans="1:32" ht="31.8" customHeight="1" x14ac:dyDescent="0.3">
      <c r="I56" s="105" t="s">
        <v>267</v>
      </c>
      <c r="J56" s="106"/>
      <c r="K56" s="106"/>
      <c r="L56" s="107"/>
    </row>
    <row r="57" spans="1:32" ht="32.4" customHeight="1" x14ac:dyDescent="0.3">
      <c r="I57" s="108" t="s">
        <v>268</v>
      </c>
      <c r="J57" s="115"/>
      <c r="K57" s="115"/>
      <c r="L57" s="109"/>
    </row>
    <row r="58" spans="1:32" ht="28.2" customHeight="1" x14ac:dyDescent="0.3">
      <c r="I58" s="110" t="s">
        <v>269</v>
      </c>
      <c r="J58" s="111"/>
      <c r="K58" s="111"/>
      <c r="L58" s="112"/>
    </row>
  </sheetData>
  <phoneticPr fontId="4" type="noConversion"/>
  <dataValidations count="1">
    <dataValidation type="textLength" operator="equal" allowBlank="1" showInputMessage="1" showErrorMessage="1" errorTitle="Número de caracteres erróneo" error="El CIF debe contener nueve caracteres" sqref="X37 X2 X23" xr:uid="{C61AC9DE-4864-4618-A6E0-4156860A8838}">
      <formula1>9</formula1>
    </dataValidation>
  </dataValidations>
  <printOptions gridLines="1"/>
  <pageMargins left="0.23622047244094491" right="0.23622047244094491" top="0.39370078740157483" bottom="0.39370078740157483" header="0.31496062992125984" footer="0.31496062992125984"/>
  <pageSetup paperSize="8" scale="37" fitToHeight="0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20A0C-D707-49FF-8781-96686FEDB8CF}">
  <dimension ref="A1:XFA52"/>
  <sheetViews>
    <sheetView workbookViewId="0">
      <selection activeCell="A3" sqref="A3:D5"/>
    </sheetView>
  </sheetViews>
  <sheetFormatPr baseColWidth="10" defaultRowHeight="14.4" x14ac:dyDescent="0.3"/>
  <cols>
    <col min="1" max="1" width="12.33203125" bestFit="1" customWidth="1"/>
    <col min="2" max="2" width="10.6640625" bestFit="1" customWidth="1"/>
  </cols>
  <sheetData>
    <row r="1" spans="1:16381" ht="15.6" x14ac:dyDescent="0.3">
      <c r="A1" s="1"/>
      <c r="B1" s="3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</row>
    <row r="2" spans="1:16381" x14ac:dyDescent="0.3">
      <c r="B2" s="4"/>
    </row>
    <row r="6" spans="1:16381" x14ac:dyDescent="0.3">
      <c r="B6" s="4"/>
    </row>
    <row r="7" spans="1:16381" x14ac:dyDescent="0.3">
      <c r="B7" s="4"/>
    </row>
    <row r="8" spans="1:16381" x14ac:dyDescent="0.3">
      <c r="B8" s="4"/>
    </row>
    <row r="9" spans="1:16381" x14ac:dyDescent="0.3">
      <c r="B9" s="4"/>
    </row>
    <row r="10" spans="1:16381" x14ac:dyDescent="0.3">
      <c r="B10" s="4"/>
    </row>
    <row r="11" spans="1:16381" x14ac:dyDescent="0.3">
      <c r="B11" s="4"/>
    </row>
    <row r="12" spans="1:16381" x14ac:dyDescent="0.3">
      <c r="B12" s="4"/>
    </row>
    <row r="13" spans="1:16381" x14ac:dyDescent="0.3">
      <c r="B13" s="4"/>
    </row>
    <row r="14" spans="1:16381" x14ac:dyDescent="0.3">
      <c r="B14" s="4"/>
    </row>
    <row r="15" spans="1:16381" x14ac:dyDescent="0.3">
      <c r="B15" s="4"/>
    </row>
    <row r="16" spans="1:16381" x14ac:dyDescent="0.3">
      <c r="B16" s="4"/>
    </row>
    <row r="17" spans="2:2" x14ac:dyDescent="0.3">
      <c r="B17" s="4"/>
    </row>
    <row r="18" spans="2:2" x14ac:dyDescent="0.3">
      <c r="B18" s="4"/>
    </row>
    <row r="19" spans="2:2" x14ac:dyDescent="0.3">
      <c r="B19" s="4"/>
    </row>
    <row r="20" spans="2:2" x14ac:dyDescent="0.3">
      <c r="B20" s="4"/>
    </row>
    <row r="21" spans="2:2" x14ac:dyDescent="0.3">
      <c r="B21" s="5"/>
    </row>
    <row r="22" spans="2:2" x14ac:dyDescent="0.3">
      <c r="B22" s="4"/>
    </row>
    <row r="23" spans="2:2" x14ac:dyDescent="0.3">
      <c r="B23" s="4"/>
    </row>
    <row r="24" spans="2:2" x14ac:dyDescent="0.3">
      <c r="B24" s="4"/>
    </row>
    <row r="25" spans="2:2" x14ac:dyDescent="0.3">
      <c r="B25" s="4"/>
    </row>
    <row r="26" spans="2:2" x14ac:dyDescent="0.3">
      <c r="B26" s="4"/>
    </row>
    <row r="27" spans="2:2" x14ac:dyDescent="0.3">
      <c r="B27" s="4"/>
    </row>
    <row r="28" spans="2:2" x14ac:dyDescent="0.3">
      <c r="B28" s="4"/>
    </row>
    <row r="29" spans="2:2" x14ac:dyDescent="0.3">
      <c r="B29" s="4"/>
    </row>
    <row r="30" spans="2:2" x14ac:dyDescent="0.3">
      <c r="B30" s="4"/>
    </row>
    <row r="31" spans="2:2" x14ac:dyDescent="0.3">
      <c r="B31" s="4"/>
    </row>
    <row r="32" spans="2:2" x14ac:dyDescent="0.3">
      <c r="B32" s="4"/>
    </row>
    <row r="33" spans="2:2" x14ac:dyDescent="0.3">
      <c r="B33" s="4"/>
    </row>
    <row r="34" spans="2:2" x14ac:dyDescent="0.3">
      <c r="B34" s="4"/>
    </row>
    <row r="35" spans="2:2" x14ac:dyDescent="0.3">
      <c r="B35" s="4"/>
    </row>
    <row r="36" spans="2:2" x14ac:dyDescent="0.3">
      <c r="B36" s="4"/>
    </row>
    <row r="37" spans="2:2" x14ac:dyDescent="0.3">
      <c r="B37" s="4"/>
    </row>
    <row r="38" spans="2:2" x14ac:dyDescent="0.3">
      <c r="B38" s="4"/>
    </row>
    <row r="39" spans="2:2" x14ac:dyDescent="0.3">
      <c r="B39" s="4"/>
    </row>
    <row r="40" spans="2:2" x14ac:dyDescent="0.3">
      <c r="B40" s="4"/>
    </row>
    <row r="41" spans="2:2" x14ac:dyDescent="0.3">
      <c r="B41" s="4"/>
    </row>
    <row r="42" spans="2:2" x14ac:dyDescent="0.3">
      <c r="B42" s="4"/>
    </row>
    <row r="43" spans="2:2" x14ac:dyDescent="0.3">
      <c r="B43" s="4"/>
    </row>
    <row r="44" spans="2:2" x14ac:dyDescent="0.3">
      <c r="B44" s="4"/>
    </row>
    <row r="45" spans="2:2" x14ac:dyDescent="0.3">
      <c r="B45" s="4"/>
    </row>
    <row r="46" spans="2:2" x14ac:dyDescent="0.3">
      <c r="B46" s="4"/>
    </row>
    <row r="47" spans="2:2" x14ac:dyDescent="0.3">
      <c r="B47" s="4"/>
    </row>
    <row r="48" spans="2:2" x14ac:dyDescent="0.3">
      <c r="B48" s="4"/>
    </row>
    <row r="49" spans="2:2" x14ac:dyDescent="0.3">
      <c r="B49" s="4"/>
    </row>
    <row r="50" spans="2:2" x14ac:dyDescent="0.3">
      <c r="B50" s="4"/>
    </row>
    <row r="51" spans="2:2" x14ac:dyDescent="0.3">
      <c r="B51" s="4"/>
    </row>
    <row r="52" spans="2:2" x14ac:dyDescent="0.3">
      <c r="B5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4FCF-0936-4ED0-90F1-40EC8025F96D}">
  <dimension ref="A1:E8"/>
  <sheetViews>
    <sheetView topLeftCell="A13" workbookViewId="0">
      <selection sqref="A1:XFD178"/>
    </sheetView>
  </sheetViews>
  <sheetFormatPr baseColWidth="10" defaultRowHeight="14.4" x14ac:dyDescent="0.3"/>
  <cols>
    <col min="1" max="1" width="12.33203125" style="2" bestFit="1" customWidth="1"/>
    <col min="2" max="2" width="39.109375" bestFit="1" customWidth="1"/>
    <col min="3" max="3" width="9.109375" style="2" bestFit="1" customWidth="1"/>
    <col min="4" max="4" width="9.109375" bestFit="1" customWidth="1"/>
    <col min="5" max="5" width="10.6640625" style="4" bestFit="1" customWidth="1"/>
  </cols>
  <sheetData>
    <row r="1" spans="3:3" x14ac:dyDescent="0.3">
      <c r="C1"/>
    </row>
    <row r="2" spans="3:3" x14ac:dyDescent="0.3">
      <c r="C2"/>
    </row>
    <row r="3" spans="3:3" x14ac:dyDescent="0.3">
      <c r="C3"/>
    </row>
    <row r="4" spans="3:3" x14ac:dyDescent="0.3">
      <c r="C4"/>
    </row>
    <row r="5" spans="3:3" x14ac:dyDescent="0.3">
      <c r="C5"/>
    </row>
    <row r="6" spans="3:3" x14ac:dyDescent="0.3">
      <c r="C6"/>
    </row>
    <row r="7" spans="3:3" x14ac:dyDescent="0.3">
      <c r="C7"/>
    </row>
    <row r="8" spans="3:3" x14ac:dyDescent="0.3">
      <c r="C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2025-10-14T12:08:20Z</dcterms:modified>
</cp:coreProperties>
</file>