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F30ACD30-9FB8-45D4-BB27-E85DEB0B6207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Hoja1!$A$1:$Q$246</definedName>
    <definedName name="_xlnm._FilterDatabase" localSheetId="2" hidden="1">Hoja3!$A$1:$E$8</definedName>
    <definedName name="_xlnm.Print_Titles" localSheetId="0">Hoja1!$1:$1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" i="1" l="1"/>
  <c r="N5" i="1" s="1"/>
  <c r="E5" i="1"/>
  <c r="M118" i="1" l="1"/>
  <c r="N118" i="1" s="1"/>
  <c r="M117" i="1"/>
  <c r="N117" i="1" s="1"/>
  <c r="M123" i="1"/>
  <c r="N123" i="1" s="1"/>
  <c r="M122" i="1"/>
  <c r="N122" i="1" s="1"/>
  <c r="M121" i="1"/>
  <c r="N121" i="1" s="1"/>
  <c r="M120" i="1"/>
  <c r="N120" i="1" s="1"/>
  <c r="M3" i="1"/>
  <c r="N3" i="1" s="1"/>
  <c r="E3" i="1"/>
  <c r="M2" i="1"/>
  <c r="N2" i="1" s="1"/>
  <c r="E2" i="1"/>
  <c r="E110" i="1" l="1"/>
  <c r="M110" i="1"/>
  <c r="N110" i="1" s="1"/>
  <c r="M105" i="1"/>
  <c r="N105" i="1" s="1"/>
  <c r="M83" i="1" l="1"/>
  <c r="N83" i="1" s="1"/>
  <c r="M82" i="1"/>
  <c r="N82" i="1" s="1"/>
  <c r="M81" i="1"/>
  <c r="N81" i="1" s="1"/>
  <c r="M80" i="1"/>
  <c r="N80" i="1" s="1"/>
  <c r="M79" i="1"/>
  <c r="N79" i="1" s="1"/>
  <c r="M78" i="1"/>
  <c r="N78" i="1" s="1"/>
  <c r="E77" i="1"/>
  <c r="M76" i="1" l="1"/>
  <c r="N76" i="1" s="1"/>
  <c r="E76" i="1"/>
  <c r="M63" i="1"/>
  <c r="E4" i="1"/>
  <c r="M4" i="1"/>
  <c r="N4" i="1" s="1"/>
  <c r="M20" i="1"/>
  <c r="N20" i="1" s="1"/>
  <c r="M8" i="1"/>
  <c r="N8" i="1" s="1"/>
  <c r="M10" i="1"/>
  <c r="N10" i="1" s="1"/>
  <c r="E27" i="1"/>
  <c r="M27" i="1"/>
  <c r="N27" i="1" s="1"/>
  <c r="M25" i="1"/>
  <c r="N25" i="1" s="1"/>
  <c r="E25" i="1"/>
  <c r="E8" i="1" l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6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7" i="1"/>
  <c r="E128" i="1"/>
  <c r="E129" i="1"/>
  <c r="M6" i="1"/>
  <c r="N6" i="1" s="1"/>
  <c r="M7" i="1"/>
  <c r="N7" i="1" s="1"/>
  <c r="M9" i="1"/>
  <c r="N9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1" i="1"/>
  <c r="N21" i="1" s="1"/>
  <c r="M22" i="1"/>
  <c r="N22" i="1" s="1"/>
  <c r="M23" i="1"/>
  <c r="N23" i="1" s="1"/>
  <c r="M24" i="1"/>
  <c r="N24" i="1" s="1"/>
  <c r="M26" i="1"/>
  <c r="N26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N48" i="1" s="1"/>
  <c r="M49" i="1"/>
  <c r="N49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N62" i="1"/>
  <c r="N63" i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7" i="1"/>
  <c r="M84" i="1"/>
  <c r="N84" i="1" s="1"/>
  <c r="N85" i="1"/>
  <c r="M86" i="1"/>
  <c r="N86" i="1" s="1"/>
  <c r="N87" i="1"/>
  <c r="M88" i="1"/>
  <c r="N88" i="1" s="1"/>
  <c r="M89" i="1"/>
  <c r="N89" i="1" s="1"/>
  <c r="M90" i="1"/>
  <c r="N90" i="1" s="1"/>
  <c r="M91" i="1"/>
  <c r="N91" i="1" s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99" i="1"/>
  <c r="N99" i="1" s="1"/>
  <c r="M100" i="1"/>
  <c r="N100" i="1" s="1"/>
  <c r="M101" i="1"/>
  <c r="N101" i="1" s="1"/>
  <c r="M102" i="1"/>
  <c r="N102" i="1" s="1"/>
  <c r="M103" i="1"/>
  <c r="N103" i="1" s="1"/>
  <c r="M104" i="1"/>
  <c r="N104" i="1" s="1"/>
  <c r="M106" i="1"/>
  <c r="N106" i="1" s="1"/>
  <c r="M107" i="1"/>
  <c r="N107" i="1" s="1"/>
  <c r="M108" i="1"/>
  <c r="N108" i="1" s="1"/>
  <c r="M109" i="1"/>
  <c r="N109" i="1" s="1"/>
  <c r="M111" i="1"/>
  <c r="N111" i="1" s="1"/>
  <c r="M112" i="1"/>
  <c r="N112" i="1" s="1"/>
  <c r="M113" i="1"/>
  <c r="N113" i="1" s="1"/>
  <c r="M114" i="1"/>
  <c r="N114" i="1" s="1"/>
  <c r="M115" i="1"/>
  <c r="N115" i="1" s="1"/>
  <c r="M116" i="1"/>
  <c r="N116" i="1" s="1"/>
  <c r="M119" i="1"/>
  <c r="M124" i="1"/>
  <c r="N124" i="1" s="1"/>
  <c r="M125" i="1"/>
  <c r="N125" i="1" s="1"/>
  <c r="M127" i="1"/>
  <c r="N127" i="1" s="1"/>
  <c r="M128" i="1"/>
  <c r="N128" i="1" s="1"/>
  <c r="M129" i="1"/>
  <c r="N129" i="1" s="1"/>
</calcChain>
</file>

<file path=xl/sharedStrings.xml><?xml version="1.0" encoding="utf-8"?>
<sst xmlns="http://schemas.openxmlformats.org/spreadsheetml/2006/main" count="1469" uniqueCount="775">
  <si>
    <t>Nº EXP</t>
  </si>
  <si>
    <t xml:space="preserve">IVA </t>
  </si>
  <si>
    <t>TOTAL</t>
  </si>
  <si>
    <t>CIF</t>
  </si>
  <si>
    <t>PEDIDO</t>
  </si>
  <si>
    <t>Nº</t>
  </si>
  <si>
    <t>F.Ult.Lib</t>
  </si>
  <si>
    <t>% IVA</t>
  </si>
  <si>
    <t>001-2023-E</t>
  </si>
  <si>
    <t>CM</t>
  </si>
  <si>
    <t>EXCLUSIVAS BAYMAR SA</t>
  </si>
  <si>
    <t>A46180394</t>
  </si>
  <si>
    <t>01/01/2025 AL 31/12/2025</t>
  </si>
  <si>
    <t>B46574950</t>
  </si>
  <si>
    <t>ALOS CENTRO EUROPEO DE IDIOMAS S.L</t>
  </si>
  <si>
    <t>VIAJES TRANSVIA TOURS S.L.</t>
  </si>
  <si>
    <t>21 AL 24/01/2025</t>
  </si>
  <si>
    <t>GESINE VÖLLM</t>
  </si>
  <si>
    <t>01/09/2025 AL 03/10/2025</t>
  </si>
  <si>
    <t>B46178364</t>
  </si>
  <si>
    <t>CHRISTOPHE FOREY</t>
  </si>
  <si>
    <t>20/03/2025 AL 25/04/2025</t>
  </si>
  <si>
    <t>DARBUKA PRODUCCIONES SLU</t>
  </si>
  <si>
    <t>B19890524</t>
  </si>
  <si>
    <t>B46478020</t>
  </si>
  <si>
    <t>ARTES GRÁFICAS MEZGO SL</t>
  </si>
  <si>
    <t>22/01/2025 AL 24/01/2025</t>
  </si>
  <si>
    <t>SOLRED, S.A.</t>
  </si>
  <si>
    <t>C.V.L TELE TAXI</t>
  </si>
  <si>
    <t>SOCOMEC IBERICA S.A.</t>
  </si>
  <si>
    <t>03/02/2025 AL 07/02/2025</t>
  </si>
  <si>
    <t>TRAMA MEDIA S.L.</t>
  </si>
  <si>
    <t>B66895558</t>
  </si>
  <si>
    <t>B96928700</t>
  </si>
  <si>
    <t>44856205H</t>
  </si>
  <si>
    <t>ESN0186600C</t>
  </si>
  <si>
    <t>B97333868</t>
  </si>
  <si>
    <t>A79707345</t>
  </si>
  <si>
    <t>F46221503</t>
  </si>
  <si>
    <t>A60107521</t>
  </si>
  <si>
    <t>B97221717</t>
  </si>
  <si>
    <t>B46308037</t>
  </si>
  <si>
    <t>ELECTROMECANICAS VAL-NOR S.L.</t>
  </si>
  <si>
    <t>hasta 07/03/2025</t>
  </si>
  <si>
    <t>EXCLUSIVAS FORTUNA SL</t>
  </si>
  <si>
    <t>B80838865</t>
  </si>
  <si>
    <t>ARIAS CASTELLANO ENCARNACION</t>
  </si>
  <si>
    <t>ORTS CALABUIG EMILIO VICENTE</t>
  </si>
  <si>
    <t>BADIA ESCRICHE FRANCISCO</t>
  </si>
  <si>
    <t>SISCOPEL S.L</t>
  </si>
  <si>
    <t>TRENCADIS INNOVACION S.L</t>
  </si>
  <si>
    <t>INFORMATICA ORDENATA S.L.</t>
  </si>
  <si>
    <t>AMAZON BUSINESS EU SARL SUCURSAL ES</t>
  </si>
  <si>
    <t>JAIME VICENTE GENOVES TORREGROSA</t>
  </si>
  <si>
    <t>HELMUNT DEUTSCH</t>
  </si>
  <si>
    <t>L'IMPRESA MANAGEMENT MANEL SANCHEZ SL</t>
  </si>
  <si>
    <t>B65639544</t>
  </si>
  <si>
    <t>SIMMONS GODED SL</t>
  </si>
  <si>
    <t>B83042960</t>
  </si>
  <si>
    <t>JULIAN LOPEZ S.L.U</t>
  </si>
  <si>
    <t>VESTIR L'EPOCA S.L.</t>
  </si>
  <si>
    <t>03/02/2025al 31/03/2025</t>
  </si>
  <si>
    <t>B61079398</t>
  </si>
  <si>
    <t>B61134607</t>
  </si>
  <si>
    <t>PRODUCTES INDUSTRIALS DE SANEJAMENT I MANTENIMENT S.L.</t>
  </si>
  <si>
    <t>FREDERIC DESMOTTES SL.</t>
  </si>
  <si>
    <t>PERFECTO OSCA ANO JUAN</t>
  </si>
  <si>
    <t>MANZANO PEREZ NURIA</t>
  </si>
  <si>
    <t>EMEDEC, S.L.</t>
  </si>
  <si>
    <t>B96828207</t>
  </si>
  <si>
    <t>ALEXANDER HARR TANZSCHUHE</t>
  </si>
  <si>
    <t>MANPOWERGROUP SOLUTIONS S.L.U.</t>
  </si>
  <si>
    <t>BRIDGE AGENCIA DE COMUNICACION RRPP</t>
  </si>
  <si>
    <t>01/02/2025 AL 31/12/2025</t>
  </si>
  <si>
    <t>HVAC CLIMA SERVICIO Y CONTROLES IBERIA, S.L.</t>
  </si>
  <si>
    <t>21/01/2025 AL 23/01/2025</t>
  </si>
  <si>
    <t>12/01/2025 AL 16/01/2025</t>
  </si>
  <si>
    <t>HEIKE SCHEELE</t>
  </si>
  <si>
    <t>FABIO ANTOCI</t>
  </si>
  <si>
    <t>B46250940</t>
  </si>
  <si>
    <t>B16195034</t>
  </si>
  <si>
    <t>B82812371</t>
  </si>
  <si>
    <t>B60602489</t>
  </si>
  <si>
    <t>B28444834</t>
  </si>
  <si>
    <t>TOMÁS MUÑOZ ASENSIO</t>
  </si>
  <si>
    <t>EAGLE LANGUAGE SERVICE S.L.</t>
  </si>
  <si>
    <t>B82074667</t>
  </si>
  <si>
    <t>SOCIEDAD MUSICAL DE SEGORBE</t>
  </si>
  <si>
    <t>G12035671</t>
  </si>
  <si>
    <t>LIFTISA S.L</t>
  </si>
  <si>
    <t>B65629495</t>
  </si>
  <si>
    <t>11/02/2025 AL 12/02/2025</t>
  </si>
  <si>
    <t>10/02/2025 al 31/07/2025</t>
  </si>
  <si>
    <t>TRATAMIENTOS MARFITE S.L.</t>
  </si>
  <si>
    <t>B98515455</t>
  </si>
  <si>
    <t>hasta 31/12/2025</t>
  </si>
  <si>
    <t>HVAC CLIMA SERVICIO Y CONTROLES IBE</t>
  </si>
  <si>
    <t>24/02/2025 al 28/02/2025</t>
  </si>
  <si>
    <t>NOVACER EXPORT  S.L.</t>
  </si>
  <si>
    <t>B98584436</t>
  </si>
  <si>
    <t>MANTENIMIENTO DE ALTA TENSION, S.A.</t>
  </si>
  <si>
    <t>A46426698</t>
  </si>
  <si>
    <t>COMERCIAL LUNIGLASS S.L.</t>
  </si>
  <si>
    <t>B98788060</t>
  </si>
  <si>
    <t>10/2/2025 al 14/02/2025</t>
  </si>
  <si>
    <t>B86719598</t>
  </si>
  <si>
    <t>FIXIUS, SERVICIOS EDITORIALES Y CULTURALES, S.L.</t>
  </si>
  <si>
    <t>PERI S.A.U.</t>
  </si>
  <si>
    <t>KIOSKOYMAS SOCIEDAD GESTORA DE LA PLATAFORMA TECNOLOGICA S.L.</t>
  </si>
  <si>
    <t>B86195922</t>
  </si>
  <si>
    <t>A46080602</t>
  </si>
  <si>
    <t>S.E. DE CARBUROS METALICOS S.A.</t>
  </si>
  <si>
    <t>A08015646</t>
  </si>
  <si>
    <t>UNIDAD EDITORIAL, SA</t>
  </si>
  <si>
    <t>A79102331</t>
  </si>
  <si>
    <t>LINDE MATERIAL HANDLING IBERICA, S.</t>
  </si>
  <si>
    <t>A08760886</t>
  </si>
  <si>
    <t>SONOIDEA S.A</t>
  </si>
  <si>
    <t>A46413498</t>
  </si>
  <si>
    <t>05/02/2025 al 31/07/2025</t>
  </si>
  <si>
    <t>ALLIANZ COMPANIA DE SEGUROS, S.A.</t>
  </si>
  <si>
    <t>A28007748</t>
  </si>
  <si>
    <t>10/02/2025 AL 14/02/2025</t>
  </si>
  <si>
    <t>NUNSYS SA</t>
  </si>
  <si>
    <t>A97929566</t>
  </si>
  <si>
    <t>12/01/2025 al 15/01/2025</t>
  </si>
  <si>
    <t>BERZOSA MARTINEZ JULIO</t>
  </si>
  <si>
    <t>G97544829</t>
  </si>
  <si>
    <t>KRYOLAN  SPAIN  S.L</t>
  </si>
  <si>
    <t>NAVARRO GOMIS JOSEP</t>
  </si>
  <si>
    <t>FRICALTEC INSTALACIONES S.L.</t>
  </si>
  <si>
    <t>B09458118</t>
  </si>
  <si>
    <t>SANEAMIENTOS ORTS S.L</t>
  </si>
  <si>
    <t>B46100251</t>
  </si>
  <si>
    <t>MARIJUAN ADRIAN RAFAEL DOMINGO</t>
  </si>
  <si>
    <t>AUGUSTE CAVALCA</t>
  </si>
  <si>
    <t>SOCIETAT MUSICAL L'ARMONIA DE MONTROI</t>
  </si>
  <si>
    <t>G46187167</t>
  </si>
  <si>
    <t>HASHTAGTODOCOMUNICA S.L.</t>
  </si>
  <si>
    <t>B02741486</t>
  </si>
  <si>
    <t>SALAVERRI SOLANA GABRIELA</t>
  </si>
  <si>
    <t>MUEBLES METALICOS HERTA S.L</t>
  </si>
  <si>
    <t>B46984787</t>
  </si>
  <si>
    <t>B74156910</t>
  </si>
  <si>
    <t>FLUGE LEVANTE S.L.</t>
  </si>
  <si>
    <t>B98646680</t>
  </si>
  <si>
    <t>19/05/2025 al 19/06/2025</t>
  </si>
  <si>
    <t>QUIRUMED S.L.U</t>
  </si>
  <si>
    <t>RCAUDIO MEDIA S.L.</t>
  </si>
  <si>
    <t>B70731351</t>
  </si>
  <si>
    <t>KALDEVI INGENIERIA GERIATRICA, SL</t>
  </si>
  <si>
    <t>B96297403</t>
  </si>
  <si>
    <t>GENTO Y ALVAREZ S.L.</t>
  </si>
  <si>
    <t>B97267405</t>
  </si>
  <si>
    <t>B97725220</t>
  </si>
  <si>
    <t>03/03/2025 AL 07/03/2025</t>
  </si>
  <si>
    <t>17/02/2025 AL 25/03/2025</t>
  </si>
  <si>
    <t>17/02/2025 AL 28/03/2025</t>
  </si>
  <si>
    <t>LAMIPLAST S.A.</t>
  </si>
  <si>
    <t>A46013074</t>
  </si>
  <si>
    <t>TECMEL S.L.U</t>
  </si>
  <si>
    <t>B46601514</t>
  </si>
  <si>
    <t>TECHNOLOGY 2050 S.L.</t>
  </si>
  <si>
    <t>B66071143</t>
  </si>
  <si>
    <t>01/03/2025 al 28/02/2026</t>
  </si>
  <si>
    <t>CARLOS HINOJOSAS</t>
  </si>
  <si>
    <t>UANATACA S.A.U.</t>
  </si>
  <si>
    <t>1/1/2025 AL 31/12/2025</t>
  </si>
  <si>
    <t>CONSOLAT DE MAR S.L</t>
  </si>
  <si>
    <t>A66721499</t>
  </si>
  <si>
    <t>B96091871</t>
  </si>
  <si>
    <t>27/02/2025 AL 30/04/2025</t>
  </si>
  <si>
    <t>05/03/2025 al 3/04/2025</t>
  </si>
  <si>
    <t>AUDIOSATPRO S.L.</t>
  </si>
  <si>
    <t>B82868753</t>
  </si>
  <si>
    <t>17/03/2025 al 21/03/2025</t>
  </si>
  <si>
    <t>TAPIZADOS BUR MAR S.L.</t>
  </si>
  <si>
    <t>B96165444</t>
  </si>
  <si>
    <t>METALCO S.A</t>
  </si>
  <si>
    <t>A08066896</t>
  </si>
  <si>
    <t>SALICRU, S.A.</t>
  </si>
  <si>
    <t>12/03/2024 al 18/03/2024</t>
  </si>
  <si>
    <t>A08435356</t>
  </si>
  <si>
    <t xml:space="preserve"> W0264006H</t>
  </si>
  <si>
    <t>COR VAN DEN BRINK</t>
  </si>
  <si>
    <t>5/5/2025 AL 4/6/2025</t>
  </si>
  <si>
    <t>BEN BAUR</t>
  </si>
  <si>
    <t>B18946194</t>
  </si>
  <si>
    <t>17/3/2025 Y 18/03/2025</t>
  </si>
  <si>
    <t>PUBLIEXPE GESTION INTEGRAL DE PUBLICIDAD  S.L.</t>
  </si>
  <si>
    <t xml:space="preserve">AMAZON BUSINESS EU SARL SUCURSAL ESPAÑA </t>
  </si>
  <si>
    <t>OTRA DANZA SL</t>
  </si>
  <si>
    <t>B54324298</t>
  </si>
  <si>
    <t>PILES EDITORIAL DE MUSICA, SA</t>
  </si>
  <si>
    <t>A46288874</t>
  </si>
  <si>
    <t>BUREAU VERITAS SOLUTIONS IBERIA SLU</t>
  </si>
  <si>
    <t>17/03/2025 AL 17/04/2025</t>
  </si>
  <si>
    <t>20/03/2025 AL 23/04/2025</t>
  </si>
  <si>
    <t>PATRICE CHARLES CAURIE</t>
  </si>
  <si>
    <t>MOZES LEISER</t>
  </si>
  <si>
    <t>B46645503</t>
  </si>
  <si>
    <t>B98255482</t>
  </si>
  <si>
    <t>11/04/2025 al 12/04/2025</t>
  </si>
  <si>
    <t>11/07/2025 AL 15/07/2025</t>
  </si>
  <si>
    <t>22/04/20025 AL 25/04/2025</t>
  </si>
  <si>
    <t>A28369395</t>
  </si>
  <si>
    <t>TRANSP Y ALQUIL INSTRUMENTOS VIGIL S.L.</t>
  </si>
  <si>
    <t>B85328029</t>
  </si>
  <si>
    <t>DE GOURDON S.A.S</t>
  </si>
  <si>
    <t>28/05/20285 AL 13/06/2025</t>
  </si>
  <si>
    <t>ROLLING SCORES S.L.</t>
  </si>
  <si>
    <t>B75194613</t>
  </si>
  <si>
    <t>INSTITUTO IMEDES S.L.</t>
  </si>
  <si>
    <t>RAMINATRANS S.L.</t>
  </si>
  <si>
    <t>EULEN SEGURIDAD S.A.</t>
  </si>
  <si>
    <t>CRISAN PROTECCION LABORAL S.L.</t>
  </si>
  <si>
    <t>B98787575</t>
  </si>
  <si>
    <t>TEDITRONIC S.L.</t>
  </si>
  <si>
    <t>B30665400</t>
  </si>
  <si>
    <t>JOAN FONT</t>
  </si>
  <si>
    <t>5 al 20 junio 2025</t>
  </si>
  <si>
    <t>PATRICIA ALBIZU</t>
  </si>
  <si>
    <t>30/092025 AL 03/11/2025</t>
  </si>
  <si>
    <t>17/01/2025 AL 31/03/2025</t>
  </si>
  <si>
    <t>XXXXXXXXX</t>
  </si>
  <si>
    <t>NOM</t>
  </si>
  <si>
    <t>SUBMINISTRAMENT        SERVEI</t>
  </si>
  <si>
    <t>PROVEÏDOR</t>
  </si>
  <si>
    <t>SOL·LICITUD</t>
  </si>
  <si>
    <t>COMANDA</t>
  </si>
  <si>
    <t>DATA APROVACIÓ EXPTE I DESPESA</t>
  </si>
  <si>
    <t>Nº INVITACIONS -OFERTES PRESENTADES</t>
  </si>
  <si>
    <t xml:space="preserve"> PREU ADJUDICACIÓ SENSE IVA </t>
  </si>
  <si>
    <t>DURACIÓ</t>
  </si>
  <si>
    <t>ADJUDICATARI</t>
  </si>
  <si>
    <t>Nº REGISTRE</t>
  </si>
  <si>
    <t>LIQUIDACIÓ DE CONTRACTE</t>
  </si>
  <si>
    <t>TIPUS PROCEDIMENT</t>
  </si>
  <si>
    <t>001-25 CM SUBMINISTRAMENT DE GASOIL 210024368</t>
  </si>
  <si>
    <t>SERVICI DE TRADUCCIÓ I INTERPRETACIÓ</t>
  </si>
  <si>
    <t xml:space="preserve">008-25 CM SERVICIS AGÈNCIA VIATGES FITUR </t>
  </si>
  <si>
    <t xml:space="preserve">014-25 CM BORSA GASTOS TAXI ANY 2025 </t>
  </si>
  <si>
    <t xml:space="preserve">018-25 CM PREVISIÓ COMBUSTIBLE I RENTADES VEHICULE 2025 </t>
  </si>
  <si>
    <t xml:space="preserve">020-25 CM ELABORACIÓ DE GUIÓ PER A VISITA GUIADA, GRAVACIÓ I SISTEMA D'ACCÉS </t>
  </si>
  <si>
    <t xml:space="preserve">021-25 CM REPARACIÓ DE TREPANT DE COLUMNA </t>
  </si>
  <si>
    <t xml:space="preserve">022-25 CM REPARACIÓ DE CALDERÍ DE PLANXA </t>
  </si>
  <si>
    <t xml:space="preserve">023-25 CM SUBMINISTRAMENT DE RETOLADORS </t>
  </si>
  <si>
    <t xml:space="preserve">024-25 CM SERVICI AGÈNCIA DE VIATGES </t>
  </si>
  <si>
    <t xml:space="preserve">025-25 CM COMPRA D'ARMARI DE CÀRREGA </t>
  </si>
  <si>
    <t xml:space="preserve">026-25 CM SUBMINISTRAMENT DE MALLES DE TRENCADÍS </t>
  </si>
  <si>
    <t xml:space="preserve">027-25 CM SUBMINISTRAMENT DE PRODUCTES DE PERRUQUERIA </t>
  </si>
  <si>
    <t xml:space="preserve">028-25 CM SUBMINISTRAMENT DE CORRIOLES </t>
  </si>
  <si>
    <t xml:space="preserve">029-25 CM SERVICIS PROFESSIONALS PER A OPOSICIÓ REGISTRE NOM COMERCIAL </t>
  </si>
  <si>
    <t>030-25 CM SERVICIS NOTARIA I 2025_EMILIO *VTE ORTS CALABUIG</t>
  </si>
  <si>
    <t>031-25 CM SERVICIS NOTARIA II 2025_FRANCISCO BADIA ESCRICHE</t>
  </si>
  <si>
    <t>035-25 CM IL·LUMINACIÓ I VÍDEO CABARET *PIERROT-JOSE MIGUEL HUESO__*SERVICIOS ARTÍSTICS</t>
  </si>
  <si>
    <t>036-25 CM *DIR ESCENA-ESCENOGRAFIA-IL·LUMINACIÓ I VÍDEO CABARET *PIERROT-TOMÁS MUÑOZ_*SERVICIOS ARTÍSTICS</t>
  </si>
  <si>
    <t>038-25 CM CONCERT ELS ELEMENTS.CICLE BARROC</t>
  </si>
  <si>
    <t xml:space="preserve">039-25 CM TRÍPTICS PER A VISITES GUIADES </t>
  </si>
  <si>
    <t xml:space="preserve">040-25 CM COMPRA DE TEIXITS </t>
  </si>
  <si>
    <t xml:space="preserve">043-25 CM SUBMINISTRAMENT DE PRODUCTES DE NETEJA </t>
  </si>
  <si>
    <t xml:space="preserve">044-25 CM LLOGUER D'ÒRGANS POSITIUS </t>
  </si>
  <si>
    <t xml:space="preserve">045-25 CM LLOGUER DE CONTRABAIX BARROC </t>
  </si>
  <si>
    <t xml:space="preserve">047-25 CM SUBMINISTRAMENT DE TAULERS DE FUSTA </t>
  </si>
  <si>
    <t xml:space="preserve">049-25 CM SERVICI DE FORMACIÓ *CONTÍNUA EN LÍNIA </t>
  </si>
  <si>
    <t xml:space="preserve">050-25 CM SERVICIS D'AGÈNCIA DE COMUNICACIÓ </t>
  </si>
  <si>
    <t xml:space="preserve">051-25 CM MANTENIMENT REFRIGERADORES </t>
  </si>
  <si>
    <t xml:space="preserve">053-25 CM SERVICIS D'AGÈNCIA DE VIATGES </t>
  </si>
  <si>
    <t xml:space="preserve">054-25 CM SERVICIS D'AGÈNCIA DE VIATGES </t>
  </si>
  <si>
    <t xml:space="preserve">055-25 CM SERVICIS D'AGÈNCIA DE VIATGES </t>
  </si>
  <si>
    <t xml:space="preserve">056-25 CM SERVICIS D'AGÈNCIA DE VIATGES </t>
  </si>
  <si>
    <t xml:space="preserve">062-25 CM SERVICIS TRADUCCIÓ </t>
  </si>
  <si>
    <t xml:space="preserve">063-25 CM SERVICIS D'AGÈNCIA DE VIATGES </t>
  </si>
  <si>
    <t xml:space="preserve">064-25 CM SERVICIS D'AGÈNCIA DE VIATGES </t>
  </si>
  <si>
    <t xml:space="preserve">067-25 CM REVISIÓ DE MÀQUINES D'ELEVACIÓ PERSONAL I AUTOPROPULSADES </t>
  </si>
  <si>
    <t xml:space="preserve">068-25 CM REPARACIÓ DE MÀQUINA ELEVADORA </t>
  </si>
  <si>
    <t xml:space="preserve">069-25 CM MANTENIMENT CONTROL I PREVENCIÓ LEGIONEL·LOSI </t>
  </si>
  <si>
    <t xml:space="preserve">070-25 CM REPARACIÓ REFRIGERADORES </t>
  </si>
  <si>
    <t xml:space="preserve">071-25 CM COL·LOCACIÓ I SUBMINISTRAMENT DE SÒCOLS METÀL·LICS </t>
  </si>
  <si>
    <t xml:space="preserve">074-25 CM REPARACIÓ CENTRES DE TRANSFORMACIÓ </t>
  </si>
  <si>
    <t xml:space="preserve">076-25 CM SUBMINISTRAMENT DE PORTA DE VIDRE </t>
  </si>
  <si>
    <t xml:space="preserve">081-25 CM ASSISTÈNCIA MUNTATGE BASTIDA IL TROVATORE </t>
  </si>
  <si>
    <t xml:space="preserve">082-25 CM RECÀRREGA DE BOMBONES DE DIÒXID DE CARBONI PER A MÀQUINES DE FUM </t>
  </si>
  <si>
    <t xml:space="preserve">084-25 CM SUBSCRIPCIÓ PREMSA DIGITAL UNITAT EDITORIAL </t>
  </si>
  <si>
    <t xml:space="preserve">085-25 CM SUBMINISTRAMENT DE BATERIA </t>
  </si>
  <si>
    <t>087-25 CM SEGUR ACCIDENTS CENTRE FEBRER-JULIOL 2025</t>
  </si>
  <si>
    <t xml:space="preserve">089-25 CM LLICÈNCIA *DAMEWARE </t>
  </si>
  <si>
    <t xml:space="preserve">090-25 CM SERVICI AGÈNCIA DE VIATGES </t>
  </si>
  <si>
    <t xml:space="preserve">091-25 CM SUBMINISTRAMENT D'AGULLES DE COSIR </t>
  </si>
  <si>
    <t xml:space="preserve">093-25 CM SUBMINISTRAMENT DE PRODUCTES DE MAQUILLATGE </t>
  </si>
  <si>
    <t xml:space="preserve">094-25 CM SUBMINISTRAMENT DE MÀQUINA DE COSIR INDUSTRIAL </t>
  </si>
  <si>
    <t xml:space="preserve">095-25 CM CAIXA DE VENTILACIÓ PER A PURIFICADOR </t>
  </si>
  <si>
    <t xml:space="preserve">097-25 CM LLOGUER DE CLAVECINS ITALIANS </t>
  </si>
  <si>
    <t xml:space="preserve">106-25 CM MATERIALS DE SUPORT PER A GRAVACIÓ </t>
  </si>
  <si>
    <t xml:space="preserve">107-25 CM ETIQUETES PER A PENJADORS </t>
  </si>
  <si>
    <t xml:space="preserve">108-25 CM LLOGUER DE CONTRABAIX BARROC </t>
  </si>
  <si>
    <t xml:space="preserve">111-25 CM ESTUDI ESTAT EQUIPAMENT CUINES </t>
  </si>
  <si>
    <t xml:space="preserve">112-25 CM LLOGUER DE PROJECTORS LED </t>
  </si>
  <si>
    <t xml:space="preserve">113-25 CM SUBMINISTRAMENT DE CADIRES DE RODES </t>
  </si>
  <si>
    <t>114-25 CM SERVICIS D'ENGINYER DE SO PER A GRAVACIÓ</t>
  </si>
  <si>
    <t xml:space="preserve">117-25 CM AMPLIACIÓ PER REPARACIÓ DE PLATAFORMA ELEVADORA </t>
  </si>
  <si>
    <t xml:space="preserve">118-25 CM REPARACIÓ DE MÀQUINES ELEVADORES </t>
  </si>
  <si>
    <t xml:space="preserve">123-25 CM TAULER DE FUSTA </t>
  </si>
  <si>
    <t>124-25 CM MATERIAL D'IL·LUMINACIÓ</t>
  </si>
  <si>
    <t xml:space="preserve">125-25 CM RÈNTING DE DESA </t>
  </si>
  <si>
    <t>126-25 CM LLOGUER ÒRGAN POSITIU</t>
  </si>
  <si>
    <t xml:space="preserve">127-25 CM FURGONETA CÀRREGA AMB CONDUCTOR </t>
  </si>
  <si>
    <t>129-25 CM PRODUCTES DE NETEJA</t>
  </si>
  <si>
    <t xml:space="preserve">130-25 CM SERVICIS TRADUCCIÓ I INTERPRETACIÓ </t>
  </si>
  <si>
    <t xml:space="preserve">131-25 CM COMPRA DE TEIXITS </t>
  </si>
  <si>
    <t>136-25 CM SERVICI FIRMA ELECTRÒNICA</t>
  </si>
  <si>
    <t xml:space="preserve">138-25 CM COMPRA DE PARTITURES </t>
  </si>
  <si>
    <t xml:space="preserve">140-25 CM REPARACIÓ MESA DE LLUMS </t>
  </si>
  <si>
    <t xml:space="preserve">141-25 CM SUBMINISTRAMENT D'AGULLES DE PUNT DE GANXO </t>
  </si>
  <si>
    <t xml:space="preserve">143-25 CM SUBMINISTRAMENT DE TUBS DE PVC </t>
  </si>
  <si>
    <t xml:space="preserve">144-25 CM ENTAPISSAT DE MOBLES PER A *UTILERIA </t>
  </si>
  <si>
    <t xml:space="preserve">145-25 CM SUBMINISTRAMENT DE FERRO </t>
  </si>
  <si>
    <t xml:space="preserve">146-25 CM REPARACIÓ I SUBMINISTRAMENT DE RECANVIS PER A *SAI </t>
  </si>
  <si>
    <t xml:space="preserve">147-25 CM CABLES DE CONNEXIÓ PER A IL·LUMINACIÓ </t>
  </si>
  <si>
    <t xml:space="preserve">153-25 CM POLSERES DE TELA IDENTIFICATIVES </t>
  </si>
  <si>
    <t xml:space="preserve">159-25 CM COMPRA PARTITURES MENDELSSOHN </t>
  </si>
  <si>
    <t>160-25 CM LLOGUER DE CLAVECÍ ITALIÀ</t>
  </si>
  <si>
    <t>161-25 CM LLOGUER D'OBOÉ D'*AMORE</t>
  </si>
  <si>
    <t xml:space="preserve">162-25 CM COMPRA DE PARTITURES DIGITALS </t>
  </si>
  <si>
    <t>165-25 CM COMPANYIA DANSA PROMETEU</t>
  </si>
  <si>
    <t xml:space="preserve">167-25 CM REDACCIÓ PLA SOSTENIBILITAT </t>
  </si>
  <si>
    <t xml:space="preserve">168-25 CM TRANSPORT ESCENOGRAFIA </t>
  </si>
  <si>
    <t xml:space="preserve">170-25 CM COMPRA DE PARTITURES </t>
  </si>
  <si>
    <t xml:space="preserve">175-25 CM REPARACIÓ D'ELEMENTS AUDIOVISUALS </t>
  </si>
  <si>
    <t xml:space="preserve">176-25 CM SUBMINISTRAMENT DE CAMISES NEGRES </t>
  </si>
  <si>
    <t xml:space="preserve">178-25 CM SUBMINISTRAMENT DE MONITOR TV </t>
  </si>
  <si>
    <t>ÒRGAN EMISSOR: SERVEIS JURÍDICS</t>
  </si>
  <si>
    <t>ACTUALITZACIÓ TRIMESTRAL</t>
  </si>
  <si>
    <t>615-24 CM DIR. ESCENA L'HEURE ESPAGNOLE- G.SCHICCHI_SERVICIS ARTÍSTICS</t>
  </si>
  <si>
    <t>616-24 CM DIR ESCENAL'HEURE ESPAGNOLE-GIANNI SCHICCHI-MOZES LEISER_SERVICIS ARTÍSTICS</t>
  </si>
  <si>
    <t>012-25 CM FIGURINISTA FAUST GESINE VÖLLM_SERVICIS ARTÍSTICS</t>
  </si>
  <si>
    <t>013-25 CM REPARACIÓ I SUBMINISTRAMENT DE RECANVIS SAIS</t>
  </si>
  <si>
    <t>033-25CM-IL·LUMINADOR L'HEURE-G.SCHICCHI.C.FOREY_SERVICIS ARTÍSTICS</t>
  </si>
  <si>
    <t>037-25 CM NÚRIA RIAL CONCERT BARROC</t>
  </si>
  <si>
    <t xml:space="preserve">046-25 CM COMPRA DE VESTUARI PER A GIANNI SCHICCHI-LHEURE ESPAGNOLE </t>
  </si>
  <si>
    <t xml:space="preserve">042-25 CM CONFECCIÓ DE VESTUARI PER A GIANNI SCHICCHI-L'HEURE ESPAGNOLE </t>
  </si>
  <si>
    <t xml:space="preserve">048-25 CM SUBMINISTRAMENT DE BOTES PER A HOLANDES ERRANT </t>
  </si>
  <si>
    <t>058-25 CM HELMUT DEUTSCH-PIANISTA RECITAL VOLLE</t>
  </si>
  <si>
    <t>059-25 CM ESCENÒGRAFA FAUST-HEIKE SCHEELE_SERVICIS ARTÍSTICS</t>
  </si>
  <si>
    <t>060-25 CM IL·LUMINADOR FAUST -FABIO ANTOCI_SERVICIS ARTÍSTICS</t>
  </si>
  <si>
    <t>077-25 CM BANDES ALS ARTS-SOCIETAT MUSICAL SEGORBE</t>
  </si>
  <si>
    <t>078-25 CM BARROC SAMUEL MARIÑO</t>
  </si>
  <si>
    <t xml:space="preserve">083-25 CM SUBSCRIPCIÓ PREMSA DIGITAL KIOSKO I MES </t>
  </si>
  <si>
    <t>086-25 CM SUBSTITUCIÓ DE CABLE D'AURICULARS INTERCOM</t>
  </si>
  <si>
    <t xml:space="preserve">092-25 CM CONFECCIÓ DE VESTIT JAQUETA PER AL HOLANDES ERRANT </t>
  </si>
  <si>
    <t>096-25 CM FILTRES I PECES DE RECANVI DE FONTS D'AIGUA FREDA</t>
  </si>
  <si>
    <t>101-25 CM AGOSTINO CAVALCA-VESTUARI G.SCHICCHI-L'HEURE ESPAGNOLE_SERVICIS ARTÍSTICS</t>
  </si>
  <si>
    <t>105-25 CM BANDES ALS ARTS-SOCIETAT MUSICAL L'ARMONIA MONTROI</t>
  </si>
  <si>
    <t xml:space="preserve">109-25 CM LLOGUER VESTUARI CABARET PIERROT </t>
  </si>
  <si>
    <t xml:space="preserve">110-25 CM COMPRA DE CADIRES PER A ATTREZZO GIANNI SCHICCHI </t>
  </si>
  <si>
    <t xml:space="preserve">115-25 CM COMPRA DE MOBILIARI D'HOSPITAL PER A ATTREZZO GIANNI SCHICCHI </t>
  </si>
  <si>
    <t xml:space="preserve">116-25 CM COMPRA DE BUTACA BARROCA PER A ATTREZZO GIANNI SCHICCHI </t>
  </si>
  <si>
    <t xml:space="preserve">128-25 CM CABIRÓN DE FUSTA </t>
  </si>
  <si>
    <t xml:space="preserve">142-25 CM SUBMINISTRAMENT DE SABATES PER A L'HEURE ESPAGNOLE </t>
  </si>
  <si>
    <t>151-25 CM IL·LUMINADOR ROBERTO DEVEREUX. COR VAN DEN BRINK__SERVICIS ARTÍSTICS</t>
  </si>
  <si>
    <t>152-25 CM ESCENÒGRAF ROBERTO DEVEREUX -BEN BAUR_SERVICIS ARTÍSTICS</t>
  </si>
  <si>
    <t xml:space="preserve">154-25 CM CALÇAT PER A GIANNI SCHICCHI </t>
  </si>
  <si>
    <t xml:space="preserve">155-25 CM IMPRESSIÓ DIGITAL DE FOTOGRAFIA </t>
  </si>
  <si>
    <t xml:space="preserve">169-25 CM INSTAL·LACIÓ DE PUNTS DE CONTROL D'ACCESSOS EN SALES </t>
  </si>
  <si>
    <t>181-25 CM PREST.SERVICIS DIR ESCENA VENTAFOCS-J.FONT</t>
  </si>
  <si>
    <t>SUBMINISTRAMENT</t>
  </si>
  <si>
    <t>SERVEI</t>
  </si>
  <si>
    <t>EMÉS EN DATA: 30/06/2025</t>
  </si>
  <si>
    <t>CM-066-2025</t>
  </si>
  <si>
    <t>06/02/2025  14/04/2025</t>
  </si>
  <si>
    <t>01/02/2025 UNA SEMANA</t>
  </si>
  <si>
    <t>MATRA MUSEOGRAFIA Y HABITAT S.L.</t>
  </si>
  <si>
    <t>B98538267</t>
  </si>
  <si>
    <t>CM-0177-2025</t>
  </si>
  <si>
    <t xml:space="preserve">77-25 CM REPARACIÓ DE DISPOSITIUS PERIFÈRICS (DISPOSITIUS ELECTRÒNICS AUXILIARS) </t>
  </si>
  <si>
    <t xml:space="preserve">066-25 CM SENYALITZACIÓ PER A VISITA GUIADA LLIURE </t>
  </si>
  <si>
    <t>CM-0185-2025</t>
  </si>
  <si>
    <t>INFRAESTRUCTURES I SERVEIS DE TELECOM. I CERTIFICACIÓ S.A.U.</t>
  </si>
  <si>
    <t>A40573396</t>
  </si>
  <si>
    <t>CM-0186-2025</t>
  </si>
  <si>
    <t>TERESA VAZQUEZ FACHADO</t>
  </si>
  <si>
    <t>32443887H</t>
  </si>
  <si>
    <t>CM-0187-2025</t>
  </si>
  <si>
    <t>SARL PRO.HARP.TECH</t>
  </si>
  <si>
    <t>FR93849953021</t>
  </si>
  <si>
    <t>CM-0190-2025</t>
  </si>
  <si>
    <t>CM-0191-2025</t>
  </si>
  <si>
    <t>10/11/2025 AL 10/12/2025</t>
  </si>
  <si>
    <t>LUCIANA GUTMAN</t>
  </si>
  <si>
    <t>CM-0194-2025</t>
  </si>
  <si>
    <t>05/05/2025 AL 19/09/2025</t>
  </si>
  <si>
    <t>CAMFIL ESPANA S.A.</t>
  </si>
  <si>
    <t>A81052409</t>
  </si>
  <si>
    <t>CM-0195-2025</t>
  </si>
  <si>
    <t>28/04/2025 AL 02/05/2025</t>
  </si>
  <si>
    <t>CM-0196-2025</t>
  </si>
  <si>
    <t>15/04/2025 AL 07/05/2025</t>
  </si>
  <si>
    <t>HERNANDEZ BONDARUK JULIO MARTIN</t>
  </si>
  <si>
    <t>CM-0197-2025</t>
  </si>
  <si>
    <t>15/04/2025 AL 19/05/2025</t>
  </si>
  <si>
    <t>GUENEGO PIERRE</t>
  </si>
  <si>
    <t>CM-0198-2025</t>
  </si>
  <si>
    <t>28/04/2025 AL 30/04/2025</t>
  </si>
  <si>
    <t>TALUDIA COOP.V.</t>
  </si>
  <si>
    <t>F97035141</t>
  </si>
  <si>
    <t>CM-0199-2025</t>
  </si>
  <si>
    <t>CM-0202-2025</t>
  </si>
  <si>
    <t>15/04/2025 AL 30/04/2025</t>
  </si>
  <si>
    <t>FIETS.DE</t>
  </si>
  <si>
    <t>DE224470362</t>
  </si>
  <si>
    <t>CM-0204-2025</t>
  </si>
  <si>
    <t>UNIÓ MUSICAL L'ELIANA</t>
  </si>
  <si>
    <t>G46558409</t>
  </si>
  <si>
    <t>CM-0208-2025</t>
  </si>
  <si>
    <t>17/04/2025 AL 30/04/2025</t>
  </si>
  <si>
    <t>RICHARD NEEL</t>
  </si>
  <si>
    <t>CM-0209-2025</t>
  </si>
  <si>
    <t>17/04/2026 al 22/04/2025</t>
  </si>
  <si>
    <t>LINDE MATERIAL HANDLING IBERICA, S.A.</t>
  </si>
  <si>
    <t>CM-0211-2025</t>
  </si>
  <si>
    <t>UDO CABRERA ZERNECKE</t>
  </si>
  <si>
    <t>CM-0212-2025</t>
  </si>
  <si>
    <t>LYF VENTAS MULTICANAL DE LINEAS MÚLTIPLES SL</t>
  </si>
  <si>
    <t>B02870186</t>
  </si>
  <si>
    <t>CM-0213-2025</t>
  </si>
  <si>
    <t>CABALLER FX &amp; SERVICE S.L</t>
  </si>
  <si>
    <t>B97438634</t>
  </si>
  <si>
    <t>CM-0214-2025</t>
  </si>
  <si>
    <t>19/05/2025 AL 19/06/2025</t>
  </si>
  <si>
    <t>CM-0215-2025</t>
  </si>
  <si>
    <t>CM-0216-2025</t>
  </si>
  <si>
    <t>MIELE S.A.U</t>
  </si>
  <si>
    <t>A28168128</t>
  </si>
  <si>
    <t>CM-0217-2025</t>
  </si>
  <si>
    <t>21/04/2025 AL 27/04/2025</t>
  </si>
  <si>
    <t>CM-0218-2025</t>
  </si>
  <si>
    <t>ORDUNA 1755 S.L.</t>
  </si>
  <si>
    <t>B97294102</t>
  </si>
  <si>
    <t>CM-0219-2025</t>
  </si>
  <si>
    <t>SONEPAR IBERICA SPAIN S.A.U</t>
  </si>
  <si>
    <t>A96933510</t>
  </si>
  <si>
    <t>CM-0221-2025</t>
  </si>
  <si>
    <t>AMAZON BUSINESS EU SARL SUCURSAL ESPAÑA</t>
  </si>
  <si>
    <t>CM-0222-2025</t>
  </si>
  <si>
    <t>ACCEDIENDO SLU</t>
  </si>
  <si>
    <t>B87258125</t>
  </si>
  <si>
    <t>CM-0223-2025</t>
  </si>
  <si>
    <t>24/04/2025 al 25/04/20258</t>
  </si>
  <si>
    <t>CM-0224-2025</t>
  </si>
  <si>
    <t>29/04/2025 al 12/05/2025</t>
  </si>
  <si>
    <t>TIQUETEO SPAIN SL</t>
  </si>
  <si>
    <t>B66045345</t>
  </si>
  <si>
    <t>CM-0225-2025</t>
  </si>
  <si>
    <t>24/04/2025 al 31/05/2025</t>
  </si>
  <si>
    <t>CM-0227-2025</t>
  </si>
  <si>
    <t>29/04/2025 al 31/05/2025</t>
  </si>
  <si>
    <t>CM-0228-2025</t>
  </si>
  <si>
    <t>SOCIETAT UNIÓ MUSICAL SANTA CECILIA</t>
  </si>
  <si>
    <t>G46187498</t>
  </si>
  <si>
    <t>CM-0230-2025</t>
  </si>
  <si>
    <t>08/052025</t>
  </si>
  <si>
    <t>STONEX SHOW LIGHTING S.L.</t>
  </si>
  <si>
    <t>B86467669</t>
  </si>
  <si>
    <t>CM-0231-2025</t>
  </si>
  <si>
    <t>12/05/2025 al 16/05/2025</t>
  </si>
  <si>
    <t>CM-0232-2025</t>
  </si>
  <si>
    <t>CM-0233-2025</t>
  </si>
  <si>
    <t>ESPAI PERCUSONS S.L.</t>
  </si>
  <si>
    <t>B98847908</t>
  </si>
  <si>
    <t>CM-0234-2025</t>
  </si>
  <si>
    <t>8/04/2025 al 30/06/2025</t>
  </si>
  <si>
    <t>RECOMAR S.A.</t>
  </si>
  <si>
    <t>A28584852</t>
  </si>
  <si>
    <t>CM-0235-2025</t>
  </si>
  <si>
    <t>CM-0237-2025</t>
  </si>
  <si>
    <t>CM-0238-2025</t>
  </si>
  <si>
    <t>CM-0239-2025</t>
  </si>
  <si>
    <t>CM-0240-2025</t>
  </si>
  <si>
    <t>CALL &amp; PLAY, S.L.</t>
  </si>
  <si>
    <t>B80216435</t>
  </si>
  <si>
    <t>CM-0245-2025</t>
  </si>
  <si>
    <t>08/09/2025 AL 03/10/2025</t>
  </si>
  <si>
    <t>BIRGIT ABEL</t>
  </si>
  <si>
    <t>CM-0247-2025</t>
  </si>
  <si>
    <t>ARCUSA HERMANOS S.L.</t>
  </si>
  <si>
    <t>B46289534</t>
  </si>
  <si>
    <t>CM-0248-2025</t>
  </si>
  <si>
    <t>CM-0249-2025</t>
  </si>
  <si>
    <t>20/05/2025 AL 24/05/2025</t>
  </si>
  <si>
    <t>PANORAMA DIGITAL S.L</t>
  </si>
  <si>
    <t>B85978930</t>
  </si>
  <si>
    <t>CM-0250-2025</t>
  </si>
  <si>
    <t>20/05/2025 AL 07/06/2025</t>
  </si>
  <si>
    <t>AUTTIC SERVICIOS INFORMATICOS S.L.</t>
  </si>
  <si>
    <t>B98931926</t>
  </si>
  <si>
    <t>CM-0251-2025</t>
  </si>
  <si>
    <t>26/05/2025 AL 30/05/2025</t>
  </si>
  <si>
    <t>QUIMICAS REDONDO S.L.</t>
  </si>
  <si>
    <t>B97728752</t>
  </si>
  <si>
    <t>CM-0252-2025</t>
  </si>
  <si>
    <t>FEDERACION DE SOCIEDADES MUSICALES</t>
  </si>
  <si>
    <t>G46152120</t>
  </si>
  <si>
    <t>CM-0256-2025</t>
  </si>
  <si>
    <t>02/06/2025 AL 06/06/2025</t>
  </si>
  <si>
    <t>ADEQUIP, S.L.</t>
  </si>
  <si>
    <t>B46107264</t>
  </si>
  <si>
    <t>CM-0257-2025</t>
  </si>
  <si>
    <t xml:space="preserve">29/05/2025 AL 04/08/2025 </t>
  </si>
  <si>
    <t>SERGIO LLUCH FRECHINA</t>
  </si>
  <si>
    <t>73558355P</t>
  </si>
  <si>
    <t>CM-0258-2025</t>
  </si>
  <si>
    <t>23/06/2025 AL 27/06/2025</t>
  </si>
  <si>
    <t>IDAIN PROFESIONALES S.L.</t>
  </si>
  <si>
    <t>B73631681</t>
  </si>
  <si>
    <t>CM-0259-2025</t>
  </si>
  <si>
    <t>CM-0260-2025</t>
  </si>
  <si>
    <t>CM-0261-2025</t>
  </si>
  <si>
    <t>VALFERRO S.C</t>
  </si>
  <si>
    <t>J97816680</t>
  </si>
  <si>
    <t>CM-0262-2025</t>
  </si>
  <si>
    <t>CM-0263-2025</t>
  </si>
  <si>
    <t>CM-0264-2025</t>
  </si>
  <si>
    <t>CM-0265-2025</t>
  </si>
  <si>
    <t>28/05/2025 al 30/05/2025</t>
  </si>
  <si>
    <t>CM-0266-2025</t>
  </si>
  <si>
    <t>CM-0267-2025</t>
  </si>
  <si>
    <t>B85021988</t>
  </si>
  <si>
    <t>CM-0268-2025</t>
  </si>
  <si>
    <t>CM-0269-2025</t>
  </si>
  <si>
    <t>SERVICIOS TECNICOS ESTIRADO S.L</t>
  </si>
  <si>
    <t>B98398464</t>
  </si>
  <si>
    <t>CM-0270-2025</t>
  </si>
  <si>
    <t>CM-0271-2025</t>
  </si>
  <si>
    <t>28/05/2025 AL 31/12/2025</t>
  </si>
  <si>
    <t>MUV AC  GMBH</t>
  </si>
  <si>
    <t>DE315769205</t>
  </si>
  <si>
    <t>CM-0272-2025</t>
  </si>
  <si>
    <t>CM-0273-2025</t>
  </si>
  <si>
    <t xml:space="preserve">18/06/2025 y 21/07/ 2025 ; 25/09/2025 y 06/10/2025      </t>
  </si>
  <si>
    <t>CM-0274-2025</t>
  </si>
  <si>
    <t>19/06/2025 AL 20/07/2024 Y 26/09/2025 AL 05/10/2025</t>
  </si>
  <si>
    <t>AFTER SUN PRODUCTIONS S.L.</t>
  </si>
  <si>
    <t>B97976765</t>
  </si>
  <si>
    <t>CM-0275-2025</t>
  </si>
  <si>
    <t>28/05/2025 AL 31/07/2025</t>
  </si>
  <si>
    <t>CM-0277-2025</t>
  </si>
  <si>
    <t>01/06/2025AL 31/08/2025</t>
  </si>
  <si>
    <t>METADATA S.L.</t>
  </si>
  <si>
    <t>B92071414</t>
  </si>
  <si>
    <t>282-2025-E</t>
  </si>
  <si>
    <t>ASOCIACION CLUB MATADOR</t>
  </si>
  <si>
    <t>G86626397</t>
  </si>
  <si>
    <t>CM-0283-2025</t>
  </si>
  <si>
    <t>EXCLUSIVAS FORTUNA,S.L.</t>
  </si>
  <si>
    <t>CM-0284-2025</t>
  </si>
  <si>
    <t>16/06/2025 al 20/06/2025</t>
  </si>
  <si>
    <t>TALLERES CALAFORRA S.L.</t>
  </si>
  <si>
    <t>B46260907</t>
  </si>
  <si>
    <t>CM-0285-2025</t>
  </si>
  <si>
    <t>15/07/2025 al  15/10/2025</t>
  </si>
  <si>
    <t>CAUCHOVAL SLU</t>
  </si>
  <si>
    <t>B97276323</t>
  </si>
  <si>
    <t>CM-0286-2025</t>
  </si>
  <si>
    <t>JEFF PERCUSSION SLU</t>
  </si>
  <si>
    <t>B85522027</t>
  </si>
  <si>
    <t>CM-0287-2025</t>
  </si>
  <si>
    <t>CLASE 10 SISTEMAS, S.L.</t>
  </si>
  <si>
    <t>B46992731</t>
  </si>
  <si>
    <t>CM-0288-2025</t>
  </si>
  <si>
    <t>INFRAESTRUCTURES I SERVEIS DE TELECOMUNICACIONS I CERTIFICACIO SA</t>
  </si>
  <si>
    <t>CM-0289-2025</t>
  </si>
  <si>
    <t>ELECTRA MOLINS S.A.</t>
  </si>
  <si>
    <t>A08283780</t>
  </si>
  <si>
    <t>CM-0290-2025</t>
  </si>
  <si>
    <t>W0264006H</t>
  </si>
  <si>
    <t>CM-0291-2025</t>
  </si>
  <si>
    <t>02/01/2026 AL 20/01/2026</t>
  </si>
  <si>
    <t>LAURENT PELLY</t>
  </si>
  <si>
    <t>CM-0292-2025</t>
  </si>
  <si>
    <t>CM-0293-2025</t>
  </si>
  <si>
    <t>CM-0294-2025</t>
  </si>
  <si>
    <t>11/06/2025 al 28/06/2025</t>
  </si>
  <si>
    <t>TECHNICAL ITEM S.L.U</t>
  </si>
  <si>
    <t>B96176953</t>
  </si>
  <si>
    <t>CM-0295-2025</t>
  </si>
  <si>
    <t>CM-0296-2025</t>
  </si>
  <si>
    <t>18/06/2025 al 20/06/2025</t>
  </si>
  <si>
    <t>GUILLERMO COSTA AGUSTI</t>
  </si>
  <si>
    <t>44860588P</t>
  </si>
  <si>
    <t>CM-0297-2025</t>
  </si>
  <si>
    <t>CM-0298-2025</t>
  </si>
  <si>
    <t>CM-0299-2025</t>
  </si>
  <si>
    <t>CM-0300-2025</t>
  </si>
  <si>
    <t>CM-0301-2025</t>
  </si>
  <si>
    <t>11/6/2025 al  31/12/2025</t>
  </si>
  <si>
    <t>IMPROVEN CONSULTING, S.L.</t>
  </si>
  <si>
    <t>B96920996</t>
  </si>
  <si>
    <t>CM-0302-2025</t>
  </si>
  <si>
    <t>17/06/2025 al 20/06/2025</t>
  </si>
  <si>
    <t>CM-0311-2025</t>
  </si>
  <si>
    <t>CM-0312-2025</t>
  </si>
  <si>
    <t>CM-0313-2025</t>
  </si>
  <si>
    <t>MUÑECAS PAOLA S.L.</t>
  </si>
  <si>
    <t>B53030540</t>
  </si>
  <si>
    <t>CM-0314-2025</t>
  </si>
  <si>
    <t>PASCUALIN ESTRUCTURES STAGE TEC S.L</t>
  </si>
  <si>
    <t>B67066068</t>
  </si>
  <si>
    <t>CM-0315-2025</t>
  </si>
  <si>
    <t>01/07/2025 al 31/07/2025</t>
  </si>
  <si>
    <t>VERTICE VERTICAL S.L.U</t>
  </si>
  <si>
    <t>B97327167</t>
  </si>
  <si>
    <t>CM-0317-2025</t>
  </si>
  <si>
    <t>EMMANUEL HAZÉ</t>
  </si>
  <si>
    <t>CM-0318-2025</t>
  </si>
  <si>
    <t>07/07/2025 al 11/07/2025</t>
  </si>
  <si>
    <t>DOUBLET IBERICA S.A</t>
  </si>
  <si>
    <t>A58890682</t>
  </si>
  <si>
    <t>CM-0319-2025</t>
  </si>
  <si>
    <t>17/06/2025 al 30/06/2025</t>
  </si>
  <si>
    <t>MELOFONÉTICA DI JAMIA MARIA JONES</t>
  </si>
  <si>
    <t>CM-0320-2025</t>
  </si>
  <si>
    <t>14/07/2025 AL 18/07/2025</t>
  </si>
  <si>
    <t>ORSAL INFORMATICA S.L.</t>
  </si>
  <si>
    <t>B46877551</t>
  </si>
  <si>
    <t>CM-0322-2025</t>
  </si>
  <si>
    <t>CM-0340-2025</t>
  </si>
  <si>
    <t>26 al 29/12/2025; 2 al 5/01/2026 y 18 al 20/01/2026</t>
  </si>
  <si>
    <t>MASSIMO TRONCANETTI</t>
  </si>
  <si>
    <t>CM-0341-2025</t>
  </si>
  <si>
    <t>09/12/2025 AL 18/01/2026</t>
  </si>
  <si>
    <t>LIONEL HOCHE</t>
  </si>
  <si>
    <t>CM-0342-2025</t>
  </si>
  <si>
    <t>11/12/2025 AL 12/01/2026</t>
  </si>
  <si>
    <t>JEAN-JACQUES DELMOTTE</t>
  </si>
  <si>
    <t>CM-0343-2025</t>
  </si>
  <si>
    <t>18/10/2025 al 31/10/2025;  3 y  5/11/2025</t>
  </si>
  <si>
    <t>ALVARO LUNA DIAZ</t>
  </si>
  <si>
    <t>CM-0344-2025</t>
  </si>
  <si>
    <t>OPERA NATIONAL DE PARIS</t>
  </si>
  <si>
    <t>FR65784396079</t>
  </si>
  <si>
    <t>CM-0345-2025</t>
  </si>
  <si>
    <t>03/07/2025 al 08/07/2025</t>
  </si>
  <si>
    <t>CM-0346-2025</t>
  </si>
  <si>
    <t>21/11/2025 AL 10/12/2025</t>
  </si>
  <si>
    <t>ANTONIO JESÚS CASTRO ALCARAZ</t>
  </si>
  <si>
    <t>CM-0347-2025</t>
  </si>
  <si>
    <t>05/11/2025 AL 10/12/2025</t>
  </si>
  <si>
    <t>VALENTINA CARRASCO DARCHEZ</t>
  </si>
  <si>
    <t>CM-0348-2025</t>
  </si>
  <si>
    <t>KATHARINA KONRADI</t>
  </si>
  <si>
    <t>CM-0355-2025</t>
  </si>
  <si>
    <t>ANGEL BLUE</t>
  </si>
  <si>
    <t>CM-0356-2025</t>
  </si>
  <si>
    <t>ELSA DREISING</t>
  </si>
  <si>
    <t>CM-0357-2025</t>
  </si>
  <si>
    <t>GEROLD HUBER</t>
  </si>
  <si>
    <t>CM-0362-2025</t>
  </si>
  <si>
    <t>JOSEPH MIDDLETON</t>
  </si>
  <si>
    <t>CM-0363-2025</t>
  </si>
  <si>
    <t>CHRISTIAN GERHAHER</t>
  </si>
  <si>
    <t>180-25 CM ESCENOGRAFÍA I VESTUARI UN ENEMIC DEL POBLE-P.ALBIZU_SERVICIS ARTÍSTICS</t>
  </si>
  <si>
    <t xml:space="preserve">185-25 CM SUBMINISTRAMENT DE CERTIFICAT DIGITAL </t>
  </si>
  <si>
    <t>186-25 CM LLOGUER DE CAMPANA FA (SOSTINGUT) 6</t>
  </si>
  <si>
    <t xml:space="preserve">196-25 CM REVISIÓ ANUAL DEL FLAUTÍ </t>
  </si>
  <si>
    <t xml:space="preserve">197-25 CM REVISIÓ PER A MANTENIMENT DELS CONTRABAIXOS </t>
  </si>
  <si>
    <t xml:space="preserve">198-25 CM REVISIÓ *EPIS D'ALTURA </t>
  </si>
  <si>
    <t xml:space="preserve">199-25 CM INSPECCIÓ OCA INSTAL·LACIÓ CENTRE DE TRANSFORMACIÓ </t>
  </si>
  <si>
    <t xml:space="preserve">202-25 CM CURS FORMACIÓ EN MESA D'IL·LUMINACIÓ </t>
  </si>
  <si>
    <t xml:space="preserve">209-25 CM REVISIÓ DE REMOLCADOR </t>
  </si>
  <si>
    <t xml:space="preserve">211-25 CM ROTLLOS DE CINTA DE VELCRO </t>
  </si>
  <si>
    <t>212-25 CM SUBMINISTRAMENT DE PRODUCTES DE NETEJA PER A RENTADA DE VESTUARI</t>
  </si>
  <si>
    <t xml:space="preserve">215-25 CM REPARACIÓ DE MÀQUINA DE COSIR </t>
  </si>
  <si>
    <t xml:space="preserve">216-25 CM REPARACIÓ DE LLAVADORA </t>
  </si>
  <si>
    <t xml:space="preserve">217-25 CM IMPRESSIÓ FULLETS PER A VISITES GUIADES </t>
  </si>
  <si>
    <t>218-25 CM CINTA TÈXTIL PER A SUBJECTAR ELS TELONS A LES VARES</t>
  </si>
  <si>
    <t xml:space="preserve">219-25 CM CINTA AÏLLANT PER A MATERIAL ELÈCTRIC </t>
  </si>
  <si>
    <t xml:space="preserve">223-25 CM TRADUCCIÓ DELS FULLETS DE VISITES GUIADES A L'ITALIÀ  I FRANCÉS </t>
  </si>
  <si>
    <t xml:space="preserve">187-25 CM REVISIÓ ANUAL Y SUBMINISTRAMENT ENTENIMENTADES PER A LES ARPES PROPIETAT DELS ARTS </t>
  </si>
  <si>
    <t xml:space="preserve">190-25 CM COMPRA DE REPRODUCTOR DE VÍDEO </t>
  </si>
  <si>
    <t>191-25 CM SERVICIS ARTÍSTICS FIGURINISTA PRODUCCIÓ LUISA MILLER</t>
  </si>
  <si>
    <t>194-25 CM AUDITORIA DE LA QUALITAT DE L'AIRE EN INTERIORS SEGONS REGLAMENT DE INSTALACIONS TÈRMIQUES EN ELS EDIFICIS</t>
  </si>
  <si>
    <t>195-25 CM FILTRES D'AIRE PER A MÀQUINES DE CLIMATITZACIÓ</t>
  </si>
  <si>
    <t>204-25 CM CONCERT CICLE BANDES ALS ARTS</t>
  </si>
  <si>
    <t>208-25 CM TRADUCCIÓ I ADAPTACIÓ SUBTÍTOLS ÒPERES L`HEURE *ESPAGNOLA I GIANNI SCHICCHI</t>
  </si>
  <si>
    <t>213-25 CM SUBMINISTRAMENT D'ARTICLES DE PIROTÉCNIA PER A LA PRODUCCIÓ L`HEURE ESPAGNOLA</t>
  </si>
  <si>
    <t>214-25 CM LLOGUER D'EQUIPS D'IL·LUMINACIÓ PER A LA PRODUCCIÓ ROBERT DEVERAUX</t>
  </si>
  <si>
    <t xml:space="preserve">224-25 CM LLOGUER DE TELÈFONS MÒBILS PER A VALIDAR ENTRADES DE LES VISITES GUIADES </t>
  </si>
  <si>
    <t xml:space="preserve">221-25 CM COMPRA DE SABATES PER A LA PRODUCCIÓ ROBERTO DEVEREUX </t>
  </si>
  <si>
    <t>222-25 CM LLOGUER DE SALVA ESCALES AMB CONDUCTOR</t>
  </si>
  <si>
    <t>227-25 CM SUBMINISTRAMENT DE BASE D'EXPOSICIÓ PER A CAIXER AUTOMÀTIC</t>
  </si>
  <si>
    <t xml:space="preserve">230-25 CM SUBMINISTRAMENT D'ESTRUCTURES METÀL·LIQUES PER A MATERIAL D'IL·LUMINACIÓ  </t>
  </si>
  <si>
    <t>231-25 CM SUBMINISTRAMENT DE VIDRE LAMINAR MAT PER A PORTA D'ACCÉS</t>
  </si>
  <si>
    <t xml:space="preserve">233-25 CM PEDAL PER A BOMBO </t>
  </si>
  <si>
    <t>234-25 CM SERVICI DE GESTIÓ DE CONTENIDORS MARÍTIMS AMB DECORATS EN LES INSTAL·LACIONS A NÀQUERA</t>
  </si>
  <si>
    <t xml:space="preserve">235-25 CM TISORES DE SASTRE ELÈCTRIQUES </t>
  </si>
  <si>
    <t>238-25 CM SUBMINISTRAMENT DE FERRO PER A TALLER DE MAQUINÀRIA</t>
  </si>
  <si>
    <t>239-25 CM SUBMINISTRAMENT DE TUL DE DIFERENTS COLORS PER AL DEPARTAMENT DE VESTUARI</t>
  </si>
  <si>
    <t>245-25 CM SERVICIS ARTÍSTICS VÍDEO CREADOR FAUST</t>
  </si>
  <si>
    <t>247-25 CM SUBMINISTRAMENT DE *ESTANTERIAS PER A LA NAU DE *MASSANASA</t>
  </si>
  <si>
    <t xml:space="preserve">249-25 CM DISSENY, MAQUETACIÓ I IMPRESSIÓ DE DOSSIERS PER A PATROCINADORS </t>
  </si>
  <si>
    <t>250-25 CM MANTENIMENT PROGRAMARI PER A VISUALITZACIÓ DE LES *TABLILLAS EN MONITORS TÀCTILS</t>
  </si>
  <si>
    <t xml:space="preserve">252-25 CM GASTOS FUNCIONAMENT DE L'ORGANITZACIÓ I GESTIÓ CICLE *BANDES ALS *ARTS </t>
  </si>
  <si>
    <t xml:space="preserve">256-25 CM SUBMINISTRAMENT DE FORN MICROONES INDUSTRIAL </t>
  </si>
  <si>
    <t>257-25 CM COMPRA PARTITURES DE ROSSINI</t>
  </si>
  <si>
    <t>258-25 CM REDACCIÓ DE PROJECTE PER A INSTAL·LACIÓ DE PANTALLES LED EN FAÇANA DEL PALAU DE LES ARTS</t>
  </si>
  <si>
    <t>260-25 CM REPARACIÓ DE MICRÒFON DE MÀ</t>
  </si>
  <si>
    <t xml:space="preserve">261-25 CM SUBMINISTRAMENT DE TUBS D'ALUMINI  </t>
  </si>
  <si>
    <t xml:space="preserve">263-25 CM REPARACIÓ DE MICRÒFONS DE DIADEMA </t>
  </si>
  <si>
    <t>264-25 CM SUBMINISTRAMENT DE LLUMS PER A SALA D'ASSAIG DE L'ORQUESTRA</t>
  </si>
  <si>
    <t>265-25 CM SERVICIS INTERPRETACIÓ CONSECUTIVA I D'ENLLAÇ OPERA ROBERTO *DEVEREUX</t>
  </si>
  <si>
    <t xml:space="preserve">267-25 CM SUBMINISTRAMENT DE PRODUCTES DE MAQUILLATGE </t>
  </si>
  <si>
    <t xml:space="preserve">268-25 CM SUBMINISTRAMENT DE PRODUCTES DE PERRUQUERIA </t>
  </si>
  <si>
    <t xml:space="preserve">269-25 CM REPARACIÓ DE DE UNA MESA DE PLANXA INDUSTRIAL </t>
  </si>
  <si>
    <t>270-25 CM SUBMINISTRAMENT DE TEIXIT DE RAS DE COTÓ ELÀSTIC</t>
  </si>
  <si>
    <t xml:space="preserve">271-25 CM SERVICI DE GESTIÓ D'AUDICIONS (PLATAFORMA WEB) </t>
  </si>
  <si>
    <t>272-25 CM COMPRA DE CAMPANA TUBULAR FA SOSTINGUT 6</t>
  </si>
  <si>
    <t>275-25 CM TRADUCCIÓ A L'ENGONALS DELS TEXTOS PER A LA WEB I MITJANS DE LA TEMPORADA 25/26</t>
  </si>
  <si>
    <t xml:space="preserve">283-25 CM COMPRA DE 3 PANTALLES DE PROJECCIÓ FRONTAL PER A UN ENEMIC DEL POBLE </t>
  </si>
  <si>
    <t>284-25 CM SUBMINISTRAMENT DE MATERIAL DE LAMPISTERIA PER A REPARACIONS</t>
  </si>
  <si>
    <t>285-25 CM ENGOMAT DE RODES D'ALTA CÀRREGA PER A VAGONS D'ESCENA</t>
  </si>
  <si>
    <t>286-25 CM COMPRA DE BAQUETES TIMBALA</t>
  </si>
  <si>
    <t>287-25 CM IMPRESSORES DE TIQUETS I ALIMENTADORS</t>
  </si>
  <si>
    <t xml:space="preserve">288-25 CM SUBMINISTRAMENT DE CERTIFICATS DIGITALS </t>
  </si>
  <si>
    <t>289-25 CM REVISIÓ DE GRUPS ELECTRÒGENS DE L'EDIFICI I DE LA SALA MARTIN I SOLER</t>
  </si>
  <si>
    <t xml:space="preserve">290-25 CM AURICULARS I ADAPTADORS USB PER A VISITES GUIADES </t>
  </si>
  <si>
    <t>291-25 CM SERVICIS ARTÍSTICS DIRECTOR ESCENA EUGENIO *ONEGUIN</t>
  </si>
  <si>
    <t xml:space="preserve">292-25 CM COMPRA DE CONNECTORS PER A CABLES </t>
  </si>
  <si>
    <t>293-25 CM PORTS REVISIÓ FLAUTÍ (ASSOCIAT AL CM 196/25)</t>
  </si>
  <si>
    <t>295-25 CM COMPRA DE TAULERS D'AGLOMERAT PER A TALLER D'ATTREZZO</t>
  </si>
  <si>
    <t xml:space="preserve">297-25 CM FONT D'ALIMENTACIÓ PER A EQUIP D'IL·LUMINACIÓ </t>
  </si>
  <si>
    <t xml:space="preserve">298-25 CM SUBMINISTRAMENT DE TAULERS DE BEDOLL </t>
  </si>
  <si>
    <t>299-25 CM COMPRA D'INTERCOMUNICADOR PROFESSIONAL PER A VISITES GUIADES</t>
  </si>
  <si>
    <t xml:space="preserve">302-25 CM ARTICLES DE PROMOCIÓ ESDEVENIMENT "ONA" </t>
  </si>
  <si>
    <t>312-25 CM *ESTANTERIAS METÀL·LIQUES PER A MAGATZEMATGE EN LA NAU DE *MASSANASA</t>
  </si>
  <si>
    <t>315-25 CM REVISIÓ LÍNIES DE VIDA MARTIN I SOLER, AUDITORI, *FOYERES D'AULA MAGISTRAL I SALA PRINCIPAL I JARDINERES</t>
  </si>
  <si>
    <t>318-25 CM SUBMINISTRAMENT DE PALS DE SENYALITZACIÓ PER A VISITES GUIADES</t>
  </si>
  <si>
    <t xml:space="preserve">320-25 CM SUBMINISTRAMENT DE MOBILIARI PER A ZONA VISITES GUIADES </t>
  </si>
  <si>
    <t>343-25 CM SERVICIS ARTÍSTICS *VIDEOCREADOR UN ENEMIC POBLE</t>
  </si>
  <si>
    <t xml:space="preserve">344-25 CM SERVICIS DE TRANSPORT IL TROVATORE </t>
  </si>
  <si>
    <t xml:space="preserve">345-25 CM SERVICIS DE DISSENY GRÀFIC, MAQUETACIÓ I IMPRESSIÓ DE DOSSIERS PER A PATROCINADORS </t>
  </si>
  <si>
    <t xml:space="preserve">225-25 CM COMPRA DE CAIXER AUTOMÀTIC PER A VENDA D'ENTRADES DE LES VISITES GUIADES </t>
  </si>
  <si>
    <t>228-25 CM CONCERT CICLE BANDES ALS ARTS</t>
  </si>
  <si>
    <t>232-25 CM SUBMINISTRAMENT DE TAULERS I CABIRONS DE FUSTA PER A TALLER DE ATTREZZO</t>
  </si>
  <si>
    <t>237-25 CM REVISIÓ LÍNIES DE VIDA DEL CONTRAFOSSAT I ESCENARI</t>
  </si>
  <si>
    <t>240-25 CM LLOGUER DE GUITARRA CLASICA PER ALS BISES DEL RECITAL DE JUAN DIEGO FLÓREZ</t>
  </si>
  <si>
    <t xml:space="preserve">248-25 CM VESTIT DE CONFECCIÓ PER AL SOLISTA LODOVICO FILIPPO EN L'OBRA ROBERTO DEVEREUX </t>
  </si>
  <si>
    <t xml:space="preserve">251-25 CM SUBMINISTRAMENT D'HIPOCLORIT PER A CLORADOR GENERAL I ALTRES PRODUCTES QUÍMICS </t>
  </si>
  <si>
    <t>259-25 CM REPARACIÓ D'UN EQUIP RIEDEL, COMPONENT DE LA INSTALACIÓ DE INTERCOM DE LA SALA PRINCIPAL</t>
  </si>
  <si>
    <t>262-25 CM REPARACIÓ PETACA DE MICROFONÍA SENSE FIL</t>
  </si>
  <si>
    <t xml:space="preserve">266-25 CM REPARACIÓ DE PETACA DE MICROFONÍA </t>
  </si>
  <si>
    <t xml:space="preserve">273-25 CM IMPRESSIÓ, INSTACIÓN i DESMUNTATGE VINILS PER A DECORACIÓ CAMIÓ - ESCENARI ELS ARTS VOLANT </t>
  </si>
  <si>
    <t>274-25 CM LLOGUER AUTOBÚS CAMERINO AMB CONDUCTOR PER A GIRA ELS ARTS VOLANT</t>
  </si>
  <si>
    <t xml:space="preserve">277-25 CM APLICACIÓ WEB I SERVICI DE GESTIÓ COORDINACIÓ ACTIVITATS EMPRESARIALS </t>
  </si>
  <si>
    <t xml:space="preserve">282-25 *XCL-CM SERVICI D'ÀPATS PER A LA PRESENTACIÓ DE LA TEMPORADA 25/26 A MADRID </t>
  </si>
  <si>
    <t>294-25 CM SUBMINISTRAMENT DE RODES PER A FLIGHT CASES CONTRABAIXOS</t>
  </si>
  <si>
    <t xml:space="preserve">296-25 CM REALITZACIÓ DE VÍDEO I STREAMING ESDEVENIMENT "ONA" A L'AULA MAGISTRAL </t>
  </si>
  <si>
    <t>300-25 CM REPARACIÓ DE CONNECTOR ANTENA DE MICROFONÍA SENSE FIL</t>
  </si>
  <si>
    <t>301-25 CM SERVICI SUPORT MESURAMENT DEL CLIMA LABORAL I SASTIFACCIÓ PROFESSIONAL</t>
  </si>
  <si>
    <t>314-25 CM SUBMINISTRAMENT DE RODES I CARCASSES PER A LES CARRAS</t>
  </si>
  <si>
    <t xml:space="preserve">313-25 CM NINES, NINOTS I ELEMENTS D'ESPECEJAMENT PER LA PRODUCCIÓ LUISA MILLER </t>
  </si>
  <si>
    <t>311-25 CM SUBMINISTRAMENT I MUNTATGE D'ESTRUCTURA DESMUNTABLE DE METACRILAT PER A TANCAR EL RECORREGUT DE VISITES GUIADES</t>
  </si>
  <si>
    <t>317-25 CM SERVICIS INTERPRETACIÓ SIMULTÀNIA I SERVICI TÈCNIC PER A CONFERÈNCIA "ONA "</t>
  </si>
  <si>
    <t>319-25 CM SERVICIS DE COACH D'IDIOMES PER AL REPARTIMENT DE STABAT MATER</t>
  </si>
  <si>
    <t xml:space="preserve">322-25 CM SUSTITUCIÓ FELTRES DE LES BAQUETES PER A TIMBAL I PERCUSSIÓ </t>
  </si>
  <si>
    <t>340-25 CM SERVICIS ARTÍSTICS ESCENÒGRAF EUGENIOONEGUIN</t>
  </si>
  <si>
    <t>341-25 CM SERVICIS ARTÍSTICS COREÒGRAF EUGENIO ONEGUIN</t>
  </si>
  <si>
    <t>342-25 CM PRESTACIÓ SERVICIS COL·LABORADOR VESTUARI EUGENIO ONEGUIN</t>
  </si>
  <si>
    <t>346-25 CM I SERVICIS ARTÍSTICS IL·LUMINADOR LUISA MILLER</t>
  </si>
  <si>
    <t xml:space="preserve">347-25 CM SERVICIS ARTÍSTICS DIRECCIÓ D'ESCENA  LUISA MILLER </t>
  </si>
  <si>
    <t>RECITAL KATHARINA KONRADI. ELS ARTS ÉS LIED</t>
  </si>
  <si>
    <t>355-25 CM RECITAL ANGEL BLUE. ELS ARTS ÉS LIED</t>
  </si>
  <si>
    <t>356-25 CM RECITAL ELSA DREISIG. ELS ARTS ÉS LIED</t>
  </si>
  <si>
    <t>357-25 CM PIANISTA RECITAL CHRISTIAN GERHAHER, ELS ARTS ÉS LIED</t>
  </si>
  <si>
    <t>362-25 CM PIANISTA RECITAL ELSA *DREISIG. ELS ARTS ÉS LIED</t>
  </si>
  <si>
    <t>363-25 CM RECITAL CHRISTIAN GERHAHER. ELS ARTS ÉS 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</si>
</sst>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0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wrapText="1"/>
    </xf>
    <xf numFmtId="1" fontId="0" fillId="0" borderId="0" xfId="0" applyNumberFormat="1"/>
    <xf numFmtId="1" fontId="2" fillId="2" borderId="1" xfId="0" applyNumberFormat="1" applyFont="1" applyFill="1" applyBorder="1" applyAlignment="1">
      <alignment wrapText="1"/>
    </xf>
    <xf numFmtId="14" fontId="0" fillId="0" borderId="0" xfId="0" applyNumberFormat="1"/>
    <xf numFmtId="14" fontId="1" fillId="0" borderId="0" xfId="0" applyNumberFormat="1" applyFont="1"/>
    <xf numFmtId="0" fontId="5" fillId="0" borderId="1" xfId="0" applyFont="1" applyBorder="1" applyAlignment="1">
      <alignment horizontal="left" wrapText="1"/>
    </xf>
    <xf numFmtId="44" fontId="3" fillId="0" borderId="0" xfId="1" applyFont="1" applyFill="1" applyAlignment="1">
      <alignment horizontal="left"/>
    </xf>
    <xf numFmtId="44" fontId="3" fillId="0" borderId="1" xfId="1" applyFont="1" applyFill="1" applyBorder="1" applyAlignment="1">
      <alignment horizontal="left"/>
    </xf>
    <xf numFmtId="0" fontId="3" fillId="0" borderId="10" xfId="0" applyFont="1" applyBorder="1"/>
    <xf numFmtId="0" fontId="3" fillId="0" borderId="4" xfId="0" applyFont="1" applyBorder="1"/>
    <xf numFmtId="0" fontId="3" fillId="0" borderId="7" xfId="0" applyFont="1" applyBorder="1"/>
    <xf numFmtId="0" fontId="2" fillId="2" borderId="2" xfId="0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44" fontId="3" fillId="0" borderId="0" xfId="1" applyFont="1" applyFill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2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4" fontId="3" fillId="0" borderId="1" xfId="0" applyNumberFormat="1" applyFont="1" applyBorder="1" applyAlignment="1">
      <alignment horizontal="left" wrapText="1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3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44" fontId="3" fillId="0" borderId="1" xfId="5" applyFont="1" applyFill="1" applyBorder="1" applyAlignment="1">
      <alignment horizontal="left"/>
    </xf>
    <xf numFmtId="44" fontId="3" fillId="0" borderId="1" xfId="32" applyFont="1" applyFill="1" applyBorder="1" applyAlignment="1">
      <alignment horizontal="left"/>
    </xf>
    <xf numFmtId="1" fontId="3" fillId="0" borderId="2" xfId="0" applyNumberFormat="1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14" fontId="7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44" fontId="7" fillId="0" borderId="1" xfId="1" applyFont="1" applyFill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 wrapText="1"/>
    </xf>
    <xf numFmtId="44" fontId="3" fillId="0" borderId="1" xfId="1" applyFont="1" applyFill="1" applyBorder="1" applyAlignment="1">
      <alignment horizontal="left" wrapText="1"/>
    </xf>
    <xf numFmtId="49" fontId="3" fillId="0" borderId="11" xfId="0" applyNumberFormat="1" applyFont="1" applyBorder="1" applyAlignment="1">
      <alignment horizontal="left" wrapText="1"/>
    </xf>
    <xf numFmtId="2" fontId="3" fillId="0" borderId="11" xfId="0" applyNumberFormat="1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1" fontId="3" fillId="0" borderId="1" xfId="0" applyNumberFormat="1" applyFont="1" applyBorder="1" applyAlignment="1">
      <alignment horizontal="center" wrapText="1"/>
    </xf>
    <xf numFmtId="44" fontId="7" fillId="0" borderId="1" xfId="5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wrapText="1"/>
    </xf>
    <xf numFmtId="44" fontId="3" fillId="3" borderId="1" xfId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left" wrapText="1"/>
    </xf>
    <xf numFmtId="16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4" fontId="3" fillId="0" borderId="9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3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14" fontId="3" fillId="0" borderId="6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8" fillId="0" borderId="11" xfId="0" applyFont="1" applyBorder="1" applyAlignment="1">
      <alignment horizontal="left" wrapText="1"/>
    </xf>
    <xf numFmtId="44" fontId="3" fillId="0" borderId="1" xfId="257" applyFont="1" applyFill="1" applyBorder="1" applyAlignment="1">
      <alignment horizontal="left"/>
    </xf>
    <xf numFmtId="0" fontId="9" fillId="0" borderId="1" xfId="0" applyFont="1" applyBorder="1"/>
    <xf numFmtId="164" fontId="9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wrapText="1"/>
    </xf>
    <xf numFmtId="44" fontId="3" fillId="0" borderId="1" xfId="65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horizontal="center"/>
    </xf>
    <xf numFmtId="44" fontId="3" fillId="0" borderId="1" xfId="258" applyFont="1" applyFill="1" applyBorder="1" applyAlignment="1">
      <alignment horizontal="left"/>
    </xf>
    <xf numFmtId="44" fontId="3" fillId="0" borderId="1" xfId="259" applyFont="1" applyFill="1" applyBorder="1" applyAlignment="1">
      <alignment horizontal="left"/>
    </xf>
    <xf numFmtId="164" fontId="3" fillId="0" borderId="0" xfId="0" applyNumberFormat="1" applyFont="1" applyAlignment="1">
      <alignment horizontal="center" wrapText="1"/>
    </xf>
  </cellXfs>
  <cellStyles count="260">
    <cellStyle name="Moneda" xfId="1" builtinId="4"/>
    <cellStyle name="Moneda 10" xfId="258" xr:uid="{98E6B008-8D17-4ED8-A287-C3BC21614500}"/>
    <cellStyle name="Moneda 11" xfId="259" xr:uid="{1CD937F1-4F7B-45A9-B441-42DEF8B80B30}"/>
    <cellStyle name="Moneda 13" xfId="257" xr:uid="{F54A2805-7363-44D5-9161-8A2E7174A58C}"/>
    <cellStyle name="Moneda 2" xfId="2" xr:uid="{FDEED56E-F1BA-44F7-A00C-FC40A1088386}"/>
    <cellStyle name="Moneda 2 2" xfId="4" xr:uid="{AA2AF4CC-FCAF-4BD1-B8B4-C9D021A72C24}"/>
    <cellStyle name="Moneda 2 2 2" xfId="8" xr:uid="{9E370ACA-5D8B-4689-A606-5764DBB6AB3B}"/>
    <cellStyle name="Moneda 2 2 2 2" xfId="16" xr:uid="{F4CDEC67-2F75-46DD-A51E-180A86EC3B9E}"/>
    <cellStyle name="Moneda 2 2 2 2 2" xfId="32" xr:uid="{A91EDA80-A54E-4E8F-A234-7181E3E69D4B}"/>
    <cellStyle name="Moneda 2 2 2 2 2 2" xfId="64" xr:uid="{55CDED1C-B7B5-4509-8315-A215B1C12C7A}"/>
    <cellStyle name="Moneda 2 2 2 2 2 2 2" xfId="128" xr:uid="{1D2051CB-EEC3-4969-A8AC-34B32025AAC1}"/>
    <cellStyle name="Moneda 2 2 2 2 2 2 2 2" xfId="256" xr:uid="{437E5B89-BAF2-477B-A597-0188E82DBC4C}"/>
    <cellStyle name="Moneda 2 2 2 2 2 2 3" xfId="192" xr:uid="{3E9BAA5E-A2BD-45CC-A1E6-3FCA0A965F7A}"/>
    <cellStyle name="Moneda 2 2 2 2 2 3" xfId="96" xr:uid="{66742460-80FD-4D3F-8C56-3CA209EFC7C0}"/>
    <cellStyle name="Moneda 2 2 2 2 2 3 2" xfId="224" xr:uid="{50EB8DEA-062A-46AB-80AE-6D5210B63B8E}"/>
    <cellStyle name="Moneda 2 2 2 2 2 4" xfId="160" xr:uid="{2C27D662-1551-49EE-9120-B3D63C919DC3}"/>
    <cellStyle name="Moneda 2 2 2 2 3" xfId="48" xr:uid="{AD13996F-F840-4779-8818-09A73A829254}"/>
    <cellStyle name="Moneda 2 2 2 2 3 2" xfId="112" xr:uid="{8C45C771-FCB0-40B9-808C-464EFD328FBA}"/>
    <cellStyle name="Moneda 2 2 2 2 3 2 2" xfId="240" xr:uid="{438A6C8F-B5C2-4318-889A-60A217A3D41D}"/>
    <cellStyle name="Moneda 2 2 2 2 3 3" xfId="176" xr:uid="{CDFB7FEE-4206-4764-BE15-01418B89D954}"/>
    <cellStyle name="Moneda 2 2 2 2 4" xfId="80" xr:uid="{D4727C5E-B57D-4E91-9A4B-8343639EE559}"/>
    <cellStyle name="Moneda 2 2 2 2 4 2" xfId="208" xr:uid="{DE8F11C1-3AB2-4226-8F36-84A98E2B3E75}"/>
    <cellStyle name="Moneda 2 2 2 2 5" xfId="144" xr:uid="{1A46E925-5E07-4F36-B7E0-3C0CACFD41CE}"/>
    <cellStyle name="Moneda 2 2 2 3" xfId="24" xr:uid="{FC2B8450-DCB6-4AC1-915D-398C25817AC6}"/>
    <cellStyle name="Moneda 2 2 2 3 2" xfId="56" xr:uid="{C51F46BA-E618-475C-83DF-581C843642C0}"/>
    <cellStyle name="Moneda 2 2 2 3 2 2" xfId="120" xr:uid="{C33BFD54-38F3-42CE-A56E-BCAD12240CAD}"/>
    <cellStyle name="Moneda 2 2 2 3 2 2 2" xfId="248" xr:uid="{7E986D94-C5C3-4CFB-84D4-077D94413181}"/>
    <cellStyle name="Moneda 2 2 2 3 2 3" xfId="184" xr:uid="{A36057F9-D2D7-4477-8BC9-8D0B3F41F69D}"/>
    <cellStyle name="Moneda 2 2 2 3 3" xfId="88" xr:uid="{AC814A0F-37B6-4B67-A894-DF6ED0B4E683}"/>
    <cellStyle name="Moneda 2 2 2 3 3 2" xfId="216" xr:uid="{B9BC0B1F-4A7A-4CBF-A644-AF64158D6871}"/>
    <cellStyle name="Moneda 2 2 2 3 4" xfId="152" xr:uid="{D8AADAD9-B605-439A-85EF-0558E0EC6BA8}"/>
    <cellStyle name="Moneda 2 2 2 4" xfId="40" xr:uid="{872EB74E-2356-434E-86BE-C6B6A3D801D9}"/>
    <cellStyle name="Moneda 2 2 2 4 2" xfId="104" xr:uid="{5E3019BC-EAF8-4C72-9B3A-52031C108C2D}"/>
    <cellStyle name="Moneda 2 2 2 4 2 2" xfId="232" xr:uid="{46563A99-1890-4C40-849D-637D3F3A2F6A}"/>
    <cellStyle name="Moneda 2 2 2 4 3" xfId="168" xr:uid="{4979695E-1778-410B-8D8C-4DE3D35DA657}"/>
    <cellStyle name="Moneda 2 2 2 5" xfId="72" xr:uid="{FBF9443B-0C70-48A7-91BA-96D1AF571B31}"/>
    <cellStyle name="Moneda 2 2 2 5 2" xfId="200" xr:uid="{49832E8C-3F6F-456C-B810-8D2A7F103498}"/>
    <cellStyle name="Moneda 2 2 2 6" xfId="136" xr:uid="{C44864B6-9491-48D8-821A-C0AA6544376D}"/>
    <cellStyle name="Moneda 2 2 3" xfId="12" xr:uid="{EEA3469A-0215-47CB-9E09-64163F895266}"/>
    <cellStyle name="Moneda 2 2 3 2" xfId="28" xr:uid="{8F9353EB-4EBF-4671-A83C-82BCC8933B4D}"/>
    <cellStyle name="Moneda 2 2 3 2 2" xfId="60" xr:uid="{49F33E82-31CE-4DEB-A050-535A838A6B62}"/>
    <cellStyle name="Moneda 2 2 3 2 2 2" xfId="124" xr:uid="{AA5F723B-35A3-45E7-A7ED-E8FACFC66C70}"/>
    <cellStyle name="Moneda 2 2 3 2 2 2 2" xfId="252" xr:uid="{81DBC6F8-7A4D-4B8D-A414-C878200F7A9D}"/>
    <cellStyle name="Moneda 2 2 3 2 2 3" xfId="188" xr:uid="{A1743C9D-DAB6-4FBB-8851-A6636EAF11D7}"/>
    <cellStyle name="Moneda 2 2 3 2 3" xfId="92" xr:uid="{7961F5EE-82D7-40F4-8E2B-F9B897BB1805}"/>
    <cellStyle name="Moneda 2 2 3 2 3 2" xfId="220" xr:uid="{067168A2-ECE8-47E4-BE57-659206399D71}"/>
    <cellStyle name="Moneda 2 2 3 2 4" xfId="156" xr:uid="{6D7DA50C-41B4-464C-9255-8715C2B939E3}"/>
    <cellStyle name="Moneda 2 2 3 3" xfId="44" xr:uid="{1ADE32D2-0B18-43E1-92D7-BF5C9DDFC56A}"/>
    <cellStyle name="Moneda 2 2 3 3 2" xfId="108" xr:uid="{0880E77D-6D40-41B2-B7A4-F008496E0B15}"/>
    <cellStyle name="Moneda 2 2 3 3 2 2" xfId="236" xr:uid="{3E1F0498-A0B6-4470-9728-3E9BD3FB01F0}"/>
    <cellStyle name="Moneda 2 2 3 3 3" xfId="172" xr:uid="{57814B58-3ED2-438E-9E18-A3A71BB0A981}"/>
    <cellStyle name="Moneda 2 2 3 4" xfId="76" xr:uid="{44F058C8-514A-4FE3-BB74-E46E55007E80}"/>
    <cellStyle name="Moneda 2 2 3 4 2" xfId="204" xr:uid="{18E24FDC-94AA-4DFE-88E5-FAB68FD28EC4}"/>
    <cellStyle name="Moneda 2 2 3 5" xfId="140" xr:uid="{3AAD9EA4-38EE-4201-8D1D-9D9F4A6182BA}"/>
    <cellStyle name="Moneda 2 2 4" xfId="20" xr:uid="{93C0D82B-C87C-4D39-862C-72CA52E67DF1}"/>
    <cellStyle name="Moneda 2 2 4 2" xfId="52" xr:uid="{8C58ADEE-036A-4E98-86B9-CBAE97EDF0EC}"/>
    <cellStyle name="Moneda 2 2 4 2 2" xfId="116" xr:uid="{91037CAC-F764-4428-BEEE-E8CC3B6FC458}"/>
    <cellStyle name="Moneda 2 2 4 2 2 2" xfId="244" xr:uid="{CC006181-9ED2-45B4-88C9-F440852DD1FD}"/>
    <cellStyle name="Moneda 2 2 4 2 3" xfId="180" xr:uid="{A4636ED7-B816-4827-ACA7-55C5832B90EB}"/>
    <cellStyle name="Moneda 2 2 4 3" xfId="84" xr:uid="{EB1AD63A-FCE0-4D0E-9885-8F9378C896C4}"/>
    <cellStyle name="Moneda 2 2 4 3 2" xfId="212" xr:uid="{92BFEE31-C2B0-4BD1-99FE-6A3DB45B7AFE}"/>
    <cellStyle name="Moneda 2 2 4 4" xfId="148" xr:uid="{EA1C8218-4659-4B3A-B248-0FACCEAE2791}"/>
    <cellStyle name="Moneda 2 2 5" xfId="36" xr:uid="{DC3D467C-198E-4E50-9329-B0301F956A57}"/>
    <cellStyle name="Moneda 2 2 5 2" xfId="100" xr:uid="{F8C1785D-8115-46D7-9718-1BD2DE63910D}"/>
    <cellStyle name="Moneda 2 2 5 2 2" xfId="228" xr:uid="{0D9D4DD6-1E4B-4FCD-A56D-7291077630A4}"/>
    <cellStyle name="Moneda 2 2 5 3" xfId="164" xr:uid="{74E40E16-E3A4-4AFD-B951-E37900B994A0}"/>
    <cellStyle name="Moneda 2 2 6" xfId="68" xr:uid="{AA527EF8-6D7E-43E9-95CF-C5091D6248D9}"/>
    <cellStyle name="Moneda 2 2 6 2" xfId="196" xr:uid="{EF994376-E0F3-41E4-AC73-81FD65162FFB}"/>
    <cellStyle name="Moneda 2 2 7" xfId="132" xr:uid="{A4896171-1A31-422E-9F07-91402E128F02}"/>
    <cellStyle name="Moneda 2 3" xfId="6" xr:uid="{E45C914F-312D-4327-A81B-85C77A443D88}"/>
    <cellStyle name="Moneda 2 3 2" xfId="14" xr:uid="{592AD337-A766-4FAF-A8E8-36528387ED7A}"/>
    <cellStyle name="Moneda 2 3 2 2" xfId="30" xr:uid="{4B0DB3F4-1097-4DD6-B8B8-E5B178070A41}"/>
    <cellStyle name="Moneda 2 3 2 2 2" xfId="62" xr:uid="{C70F9C78-D3D6-4C93-A809-4837146E629E}"/>
    <cellStyle name="Moneda 2 3 2 2 2 2" xfId="126" xr:uid="{BC76E05A-893A-4F5C-BDE6-B25BBD978955}"/>
    <cellStyle name="Moneda 2 3 2 2 2 2 2" xfId="254" xr:uid="{2BC81D9C-5E54-4416-BB77-1CE7B409410E}"/>
    <cellStyle name="Moneda 2 3 2 2 2 3" xfId="190" xr:uid="{4E603C17-01B3-4A24-8253-76CDF4B83CA9}"/>
    <cellStyle name="Moneda 2 3 2 2 3" xfId="94" xr:uid="{B494A547-3559-4097-9AFF-E4AF76035CD0}"/>
    <cellStyle name="Moneda 2 3 2 2 3 2" xfId="222" xr:uid="{6A9F2FAB-E5F5-45C4-B05D-C9E95BFE9E96}"/>
    <cellStyle name="Moneda 2 3 2 2 4" xfId="158" xr:uid="{CA3FA484-4FF4-448F-99E4-5237A22CFF8F}"/>
    <cellStyle name="Moneda 2 3 2 3" xfId="46" xr:uid="{2E250336-1AD6-4930-AFBD-6A6F69F519F8}"/>
    <cellStyle name="Moneda 2 3 2 3 2" xfId="110" xr:uid="{82AF5537-9135-4EF6-9360-8A88DF3EA26A}"/>
    <cellStyle name="Moneda 2 3 2 3 2 2" xfId="238" xr:uid="{D9482AFF-EFC5-4E99-A733-5902CBC6AF97}"/>
    <cellStyle name="Moneda 2 3 2 3 3" xfId="174" xr:uid="{857BED3F-E9CA-48BF-8B7C-2B86E208F03E}"/>
    <cellStyle name="Moneda 2 3 2 4" xfId="78" xr:uid="{C8F3EFAD-742A-48C5-BF62-487B9AD4C3B0}"/>
    <cellStyle name="Moneda 2 3 2 4 2" xfId="206" xr:uid="{B4428BED-77A2-4B11-8761-3EA6EFEC7CB9}"/>
    <cellStyle name="Moneda 2 3 2 5" xfId="142" xr:uid="{5834EB70-0659-4BDF-91F9-77091C7B69DF}"/>
    <cellStyle name="Moneda 2 3 3" xfId="22" xr:uid="{D223C04B-3750-443C-A100-64C45401E21F}"/>
    <cellStyle name="Moneda 2 3 3 2" xfId="54" xr:uid="{9623886A-A5B3-45BE-8342-B0B7D53400A1}"/>
    <cellStyle name="Moneda 2 3 3 2 2" xfId="118" xr:uid="{913DB0F5-2B78-4BFF-8E07-BF819B8FCC70}"/>
    <cellStyle name="Moneda 2 3 3 2 2 2" xfId="246" xr:uid="{47EF5B1A-A696-4964-AA00-AAA672712DA5}"/>
    <cellStyle name="Moneda 2 3 3 2 3" xfId="182" xr:uid="{260CBA24-CC3E-45B0-9911-17523AC1C399}"/>
    <cellStyle name="Moneda 2 3 3 3" xfId="86" xr:uid="{8528EE33-3C77-4E90-80FA-8A7F3E9E81FB}"/>
    <cellStyle name="Moneda 2 3 3 3 2" xfId="214" xr:uid="{D9DBCD85-C1C7-4E31-B92C-048EFC961CCA}"/>
    <cellStyle name="Moneda 2 3 3 4" xfId="150" xr:uid="{DAC657F5-ACF0-42C8-81CD-12FE1F470711}"/>
    <cellStyle name="Moneda 2 3 4" xfId="38" xr:uid="{7D5957B6-3AAF-4B7D-814F-C7917DF1CB79}"/>
    <cellStyle name="Moneda 2 3 4 2" xfId="102" xr:uid="{C103B73B-F3A8-4FBC-8489-053610E54F44}"/>
    <cellStyle name="Moneda 2 3 4 2 2" xfId="230" xr:uid="{0EA04C7E-7027-4A07-AD62-E45F1FD204D5}"/>
    <cellStyle name="Moneda 2 3 4 3" xfId="166" xr:uid="{FEAA86BA-3F61-46E2-BBEC-64D93C87AD24}"/>
    <cellStyle name="Moneda 2 3 5" xfId="70" xr:uid="{27C89422-1D15-440F-8861-EACBD50E99C2}"/>
    <cellStyle name="Moneda 2 3 5 2" xfId="198" xr:uid="{0A3E99EA-593B-4F23-92CE-A05BA267982E}"/>
    <cellStyle name="Moneda 2 3 6" xfId="134" xr:uid="{F3BBCBBD-5499-4FB0-BA9D-10CD329A0712}"/>
    <cellStyle name="Moneda 2 4" xfId="10" xr:uid="{0A310CC0-A4F9-4CAE-B9DB-6B65647A617F}"/>
    <cellStyle name="Moneda 2 4 2" xfId="26" xr:uid="{BCC1813F-7D46-489D-A714-4F1B033F392C}"/>
    <cellStyle name="Moneda 2 4 2 2" xfId="58" xr:uid="{1C204261-AFDF-4616-B00B-CC63AE375336}"/>
    <cellStyle name="Moneda 2 4 2 2 2" xfId="122" xr:uid="{3A0D0038-4128-40F4-A5A2-DF4734D8F4F6}"/>
    <cellStyle name="Moneda 2 4 2 2 2 2" xfId="250" xr:uid="{DFB01AB8-9136-4AFF-A799-D0328A3E36A4}"/>
    <cellStyle name="Moneda 2 4 2 2 3" xfId="186" xr:uid="{8038431C-9FAD-43EB-A8D7-6BB320037A38}"/>
    <cellStyle name="Moneda 2 4 2 3" xfId="90" xr:uid="{6007C5CB-4A23-4E17-8B48-AD37FAEB222E}"/>
    <cellStyle name="Moneda 2 4 2 3 2" xfId="218" xr:uid="{62F83273-AB3D-48B7-9D2F-300EDD55DF7E}"/>
    <cellStyle name="Moneda 2 4 2 4" xfId="154" xr:uid="{6AF14892-CEAC-4CDA-90D6-58985CE104C8}"/>
    <cellStyle name="Moneda 2 4 3" xfId="42" xr:uid="{BC9AE4EC-7B16-41CE-A1F9-8CA139CFC631}"/>
    <cellStyle name="Moneda 2 4 3 2" xfId="106" xr:uid="{721F93B4-0FAC-45DE-8FC3-D560ECBD9819}"/>
    <cellStyle name="Moneda 2 4 3 2 2" xfId="234" xr:uid="{21FE1FF9-B1BE-47EE-A461-F61FBAE81ED0}"/>
    <cellStyle name="Moneda 2 4 3 3" xfId="170" xr:uid="{CFB1DE4D-4F89-4FEC-8571-BDEACC38C36E}"/>
    <cellStyle name="Moneda 2 4 4" xfId="74" xr:uid="{07F0798A-99A1-48A9-85C6-DDA70F3DEB26}"/>
    <cellStyle name="Moneda 2 4 4 2" xfId="202" xr:uid="{7F8CCBA4-AFE9-40DF-871D-C7F56CBD8C1C}"/>
    <cellStyle name="Moneda 2 4 5" xfId="138" xr:uid="{BA088265-B412-4A6E-9612-AFD2D9C9AAC0}"/>
    <cellStyle name="Moneda 2 5" xfId="18" xr:uid="{139202F6-8559-4516-823D-5A3F2BE3D322}"/>
    <cellStyle name="Moneda 2 5 2" xfId="50" xr:uid="{892B4D92-49FF-412D-ACA9-A5EB881DDD09}"/>
    <cellStyle name="Moneda 2 5 2 2" xfId="114" xr:uid="{7D909EB1-4310-4266-B3C5-87955E164C53}"/>
    <cellStyle name="Moneda 2 5 2 2 2" xfId="242" xr:uid="{CAE72B74-3A5F-41E5-A378-DC000AB74DAA}"/>
    <cellStyle name="Moneda 2 5 2 3" xfId="178" xr:uid="{1D5528C5-216E-4C57-AD22-FC60F3C421A3}"/>
    <cellStyle name="Moneda 2 5 3" xfId="82" xr:uid="{D849A4FE-2F54-4F0D-AEF8-EBD66891C270}"/>
    <cellStyle name="Moneda 2 5 3 2" xfId="210" xr:uid="{E81BC258-0D86-4F0C-B98A-5DAD286CE226}"/>
    <cellStyle name="Moneda 2 5 4" xfId="146" xr:uid="{12D53C17-7668-406E-8AA5-680E7073EC56}"/>
    <cellStyle name="Moneda 2 6" xfId="34" xr:uid="{6A96832A-D7B0-4B3B-876B-7654DAA0D0F3}"/>
    <cellStyle name="Moneda 2 6 2" xfId="98" xr:uid="{F794EDD3-3ABB-4DDC-A6DC-01DF5F4A2EA2}"/>
    <cellStyle name="Moneda 2 6 2 2" xfId="226" xr:uid="{A0AFDDF5-D89A-4825-8291-27092A0472A0}"/>
    <cellStyle name="Moneda 2 6 3" xfId="162" xr:uid="{685274CB-024B-40BC-84B7-970B64DABC59}"/>
    <cellStyle name="Moneda 2 7" xfId="66" xr:uid="{B626B413-F369-4DE7-B6D7-6298169EB662}"/>
    <cellStyle name="Moneda 2 7 2" xfId="194" xr:uid="{802194AA-912B-4B57-B809-FA07318632E4}"/>
    <cellStyle name="Moneda 2 8" xfId="130" xr:uid="{263BA2B4-8B20-4611-A55F-FB61DBEF1392}"/>
    <cellStyle name="Moneda 3" xfId="3" xr:uid="{6363C12A-C640-4A8B-B5C4-B4ADB169F2CB}"/>
    <cellStyle name="Moneda 3 2" xfId="7" xr:uid="{61FAB884-6D67-4AB2-A544-3BBB0D8DC694}"/>
    <cellStyle name="Moneda 3 2 2" xfId="15" xr:uid="{3C3A8CFA-3D60-4293-96D8-3FF8F31B3184}"/>
    <cellStyle name="Moneda 3 2 2 2" xfId="31" xr:uid="{E38126C4-58E5-40AD-8BBF-316F488E21DB}"/>
    <cellStyle name="Moneda 3 2 2 2 2" xfId="63" xr:uid="{16268432-2B58-43D1-9BC0-7A001314FDAE}"/>
    <cellStyle name="Moneda 3 2 2 2 2 2" xfId="127" xr:uid="{400979E6-B01E-489C-A16D-ED93F8500742}"/>
    <cellStyle name="Moneda 3 2 2 2 2 2 2" xfId="255" xr:uid="{ABB699E0-D29E-4196-9600-007BD81FECA3}"/>
    <cellStyle name="Moneda 3 2 2 2 2 3" xfId="191" xr:uid="{5C050FD2-707E-47F3-8163-908DED185600}"/>
    <cellStyle name="Moneda 3 2 2 2 3" xfId="95" xr:uid="{56EBBE2C-C53E-44CC-A98B-1BE9E5ADA175}"/>
    <cellStyle name="Moneda 3 2 2 2 3 2" xfId="223" xr:uid="{D0C8B8D4-3A1D-44F9-A395-92C23E5AF805}"/>
    <cellStyle name="Moneda 3 2 2 2 4" xfId="159" xr:uid="{37428B6C-94CB-4993-9F7C-816BFE4D601F}"/>
    <cellStyle name="Moneda 3 2 2 3" xfId="47" xr:uid="{EA707E7D-A06E-4038-BB33-B67B286E0073}"/>
    <cellStyle name="Moneda 3 2 2 3 2" xfId="111" xr:uid="{645C213B-84AF-4DE4-A57E-CAA054ACCD32}"/>
    <cellStyle name="Moneda 3 2 2 3 2 2" xfId="239" xr:uid="{167FADE3-DD74-4D06-B825-B9E1747C755E}"/>
    <cellStyle name="Moneda 3 2 2 3 3" xfId="175" xr:uid="{427EFA26-F0B6-4D82-8D23-2258709E3B42}"/>
    <cellStyle name="Moneda 3 2 2 4" xfId="79" xr:uid="{F3D35710-3082-4B64-BD32-64BE2E95D557}"/>
    <cellStyle name="Moneda 3 2 2 4 2" xfId="207" xr:uid="{86D7E145-F00C-4ADF-9D26-778B18508262}"/>
    <cellStyle name="Moneda 3 2 2 5" xfId="143" xr:uid="{D81D7B35-C456-4C94-97D4-45EC5EFAE6C1}"/>
    <cellStyle name="Moneda 3 2 3" xfId="23" xr:uid="{E319504B-7966-4485-BAE9-0DAB4A5FAFD9}"/>
    <cellStyle name="Moneda 3 2 3 2" xfId="55" xr:uid="{486C95A2-FB67-4FDB-A533-8932AEA8B11B}"/>
    <cellStyle name="Moneda 3 2 3 2 2" xfId="119" xr:uid="{086C3F40-07AA-4A39-A5EB-7A2376778C32}"/>
    <cellStyle name="Moneda 3 2 3 2 2 2" xfId="247" xr:uid="{2CCAB028-5AF5-4F87-9125-518012E459C6}"/>
    <cellStyle name="Moneda 3 2 3 2 3" xfId="183" xr:uid="{8B7760CB-1A6D-4FC7-88AB-5FACB6988DDE}"/>
    <cellStyle name="Moneda 3 2 3 3" xfId="87" xr:uid="{A0832A28-D0AB-49F9-B81F-673502AC3AAD}"/>
    <cellStyle name="Moneda 3 2 3 3 2" xfId="215" xr:uid="{FEE497A8-8E0B-4459-9496-2146E4FE64CC}"/>
    <cellStyle name="Moneda 3 2 3 4" xfId="151" xr:uid="{D68811D1-7114-40A0-A493-6DD3C73B2CB6}"/>
    <cellStyle name="Moneda 3 2 4" xfId="39" xr:uid="{BC912624-48A4-499E-9635-C0AFE1F720D9}"/>
    <cellStyle name="Moneda 3 2 4 2" xfId="103" xr:uid="{59E8AA12-4F15-4ACC-BF3E-63C2CE543E13}"/>
    <cellStyle name="Moneda 3 2 4 2 2" xfId="231" xr:uid="{6C94B186-B735-4559-90AA-7F51E3E082A5}"/>
    <cellStyle name="Moneda 3 2 4 3" xfId="167" xr:uid="{B713EF7D-01A5-45CE-BBC6-6D6D4D71DCE5}"/>
    <cellStyle name="Moneda 3 2 5" xfId="71" xr:uid="{DA299171-8B27-470F-BBAF-6171265D832F}"/>
    <cellStyle name="Moneda 3 2 5 2" xfId="199" xr:uid="{3211E9AD-5BDA-4551-9F95-19912C179DEC}"/>
    <cellStyle name="Moneda 3 2 6" xfId="135" xr:uid="{7BCCA822-99FD-4325-9731-21D649199EFC}"/>
    <cellStyle name="Moneda 3 3" xfId="11" xr:uid="{B86CA538-11F8-4E8B-8D76-39E8E69E718A}"/>
    <cellStyle name="Moneda 3 3 2" xfId="27" xr:uid="{58ADD558-BDC0-49C2-9C59-8801BAAC1086}"/>
    <cellStyle name="Moneda 3 3 2 2" xfId="59" xr:uid="{7461DF82-4484-42B6-9164-481BDC4C9856}"/>
    <cellStyle name="Moneda 3 3 2 2 2" xfId="123" xr:uid="{13F76B99-DD76-4D09-ABC2-67CCDFF6A62F}"/>
    <cellStyle name="Moneda 3 3 2 2 2 2" xfId="251" xr:uid="{A2F46E60-FC87-4F84-B562-7380219A1149}"/>
    <cellStyle name="Moneda 3 3 2 2 3" xfId="187" xr:uid="{492F322D-2A2F-4480-AB43-576BDC6ECBD3}"/>
    <cellStyle name="Moneda 3 3 2 3" xfId="91" xr:uid="{4DE71858-6CCD-4C71-9C28-E0D5CC389B45}"/>
    <cellStyle name="Moneda 3 3 2 3 2" xfId="219" xr:uid="{BCF44E5E-8DC3-4B99-96B7-9423CAF42ABB}"/>
    <cellStyle name="Moneda 3 3 2 4" xfId="155" xr:uid="{033EAB85-1EE4-4DB9-9E4B-ED13567E5403}"/>
    <cellStyle name="Moneda 3 3 3" xfId="43" xr:uid="{748BB800-1488-4A60-878B-C77C1F2D5C16}"/>
    <cellStyle name="Moneda 3 3 3 2" xfId="107" xr:uid="{04A897A4-298F-4325-B06B-90C34BAAE58C}"/>
    <cellStyle name="Moneda 3 3 3 2 2" xfId="235" xr:uid="{5A6D1889-4B14-4D1A-836F-9AAEBE10F962}"/>
    <cellStyle name="Moneda 3 3 3 3" xfId="171" xr:uid="{B81585DD-DB2B-43E6-B3CE-0604443C7DF8}"/>
    <cellStyle name="Moneda 3 3 4" xfId="75" xr:uid="{549B3B0A-ABF2-446F-9C18-E85EB55658A0}"/>
    <cellStyle name="Moneda 3 3 4 2" xfId="203" xr:uid="{BA101926-0928-4B8B-8B9A-56BDF617727E}"/>
    <cellStyle name="Moneda 3 3 5" xfId="139" xr:uid="{EC5515FD-C33C-4AF0-BAC4-D57E60C54B74}"/>
    <cellStyle name="Moneda 3 4" xfId="19" xr:uid="{A8E6093A-1873-47DF-8EC7-E297845C62A5}"/>
    <cellStyle name="Moneda 3 4 2" xfId="51" xr:uid="{33F3B2A3-B817-4221-9EDF-B5E6E16314B1}"/>
    <cellStyle name="Moneda 3 4 2 2" xfId="115" xr:uid="{C91D9237-3957-47C3-9D2E-4DDE3FAC93E3}"/>
    <cellStyle name="Moneda 3 4 2 2 2" xfId="243" xr:uid="{4F518588-C7BF-4AB6-9A5D-D0AFED86B177}"/>
    <cellStyle name="Moneda 3 4 2 3" xfId="179" xr:uid="{8B50D08E-26AA-4122-BCE7-3D33BC6EC367}"/>
    <cellStyle name="Moneda 3 4 3" xfId="83" xr:uid="{D8135A67-4FDE-4569-BAAF-D2785C988EBE}"/>
    <cellStyle name="Moneda 3 4 3 2" xfId="211" xr:uid="{052B51A2-39DF-4E1A-A9FE-46B18D1E1BA7}"/>
    <cellStyle name="Moneda 3 4 4" xfId="147" xr:uid="{B1F54A7F-CB12-48CD-8358-BEB63DA3CD35}"/>
    <cellStyle name="Moneda 3 5" xfId="35" xr:uid="{3613BF9D-99E8-4E47-85CF-2BB4EDB7182A}"/>
    <cellStyle name="Moneda 3 5 2" xfId="99" xr:uid="{2484D198-A0C1-4A84-B91B-CAD522B6AE30}"/>
    <cellStyle name="Moneda 3 5 2 2" xfId="227" xr:uid="{762B22C5-669F-4DDF-B325-36DCBE4CC1B8}"/>
    <cellStyle name="Moneda 3 5 3" xfId="163" xr:uid="{641D9B50-1934-41F2-B399-7DB841F8F25D}"/>
    <cellStyle name="Moneda 3 6" xfId="67" xr:uid="{6641663E-5BDC-4A2D-BFED-AE1A28CDAE37}"/>
    <cellStyle name="Moneda 3 6 2" xfId="195" xr:uid="{3A2144E6-93BA-4575-8020-2C17AAF25823}"/>
    <cellStyle name="Moneda 3 7" xfId="131" xr:uid="{39B0DADD-074E-49A8-BEFD-6E047E7C3D94}"/>
    <cellStyle name="Moneda 4" xfId="5" xr:uid="{BD23BE09-F600-4306-9A54-A64A4F1DB92D}"/>
    <cellStyle name="Moneda 4 2" xfId="13" xr:uid="{70AE1363-520C-4767-ABB1-BE08FE799F2D}"/>
    <cellStyle name="Moneda 4 2 2" xfId="29" xr:uid="{83B0FA15-6B01-49CC-86A5-C55A8C419F4C}"/>
    <cellStyle name="Moneda 4 2 2 2" xfId="61" xr:uid="{97FD5B7C-96C4-4BE5-8943-A7F937D72695}"/>
    <cellStyle name="Moneda 4 2 2 2 2" xfId="125" xr:uid="{E64401CF-188E-4B62-888F-F24F271050D2}"/>
    <cellStyle name="Moneda 4 2 2 2 2 2" xfId="253" xr:uid="{4313D8AC-1A92-4881-A378-82946EBC3E94}"/>
    <cellStyle name="Moneda 4 2 2 2 3" xfId="189" xr:uid="{21AE557F-11E5-43ED-8D7C-00BA09D39E3F}"/>
    <cellStyle name="Moneda 4 2 2 3" xfId="93" xr:uid="{0B5A84D6-E574-4BE7-8F98-72BAB366F540}"/>
    <cellStyle name="Moneda 4 2 2 3 2" xfId="221" xr:uid="{C5165FAE-527A-4B50-BD62-0E62B577BE32}"/>
    <cellStyle name="Moneda 4 2 2 4" xfId="157" xr:uid="{E49B3937-D9F6-4491-A581-1F5032F127D2}"/>
    <cellStyle name="Moneda 4 2 3" xfId="45" xr:uid="{84771DB2-E48C-4525-836A-E3EEB26450C3}"/>
    <cellStyle name="Moneda 4 2 3 2" xfId="109" xr:uid="{AFD1230D-BE62-40B9-A760-6700EE6F897E}"/>
    <cellStyle name="Moneda 4 2 3 2 2" xfId="237" xr:uid="{6B0D5DA9-851A-4290-B26E-DF5B5E9526D7}"/>
    <cellStyle name="Moneda 4 2 3 3" xfId="173" xr:uid="{7D494EA9-0091-4D4D-9597-A386CF4346E6}"/>
    <cellStyle name="Moneda 4 2 4" xfId="77" xr:uid="{D5B34F4D-DBEA-4FD9-9455-8414EB37EB33}"/>
    <cellStyle name="Moneda 4 2 4 2" xfId="205" xr:uid="{CC98F144-DD22-448B-91C6-8ABCA49D9B37}"/>
    <cellStyle name="Moneda 4 2 5" xfId="141" xr:uid="{6EDF961F-D952-4F77-BFE7-6C5D5AC31A6A}"/>
    <cellStyle name="Moneda 4 3" xfId="21" xr:uid="{A2704F9B-3746-42BB-98FF-79B125D0BE26}"/>
    <cellStyle name="Moneda 4 3 2" xfId="53" xr:uid="{AF708A9E-9718-4B96-B3C6-8695091FEC05}"/>
    <cellStyle name="Moneda 4 3 2 2" xfId="117" xr:uid="{5B2E4AD9-1D81-4ED5-A15E-C7455D74ED05}"/>
    <cellStyle name="Moneda 4 3 2 2 2" xfId="245" xr:uid="{588BCD5F-6536-449D-A6D1-85477FBEC1E5}"/>
    <cellStyle name="Moneda 4 3 2 3" xfId="181" xr:uid="{8EDFC3BE-A0C0-441B-9083-7178F24FD674}"/>
    <cellStyle name="Moneda 4 3 3" xfId="85" xr:uid="{CB860B6B-0387-491C-8E17-794574F74782}"/>
    <cellStyle name="Moneda 4 3 3 2" xfId="213" xr:uid="{6424CD44-C4F4-4488-B4D9-B86967D9214C}"/>
    <cellStyle name="Moneda 4 3 4" xfId="149" xr:uid="{AA198975-7FA4-427A-BDE4-5A226D910E0D}"/>
    <cellStyle name="Moneda 4 4" xfId="37" xr:uid="{BF489A7C-535A-4588-98A8-1EEEBB804DCD}"/>
    <cellStyle name="Moneda 4 4 2" xfId="101" xr:uid="{E6E5E3E6-911A-49E0-93CA-B1E6070A4504}"/>
    <cellStyle name="Moneda 4 4 2 2" xfId="229" xr:uid="{91750061-2047-452A-84D6-7EFC3C5511C4}"/>
    <cellStyle name="Moneda 4 4 3" xfId="165" xr:uid="{69E52B3E-CD99-4C8F-A2B2-95F1D1D3ABAB}"/>
    <cellStyle name="Moneda 4 5" xfId="69" xr:uid="{0207F203-B534-4414-BF3A-D72BB8A9D8E6}"/>
    <cellStyle name="Moneda 4 5 2" xfId="197" xr:uid="{ABA014E7-EE57-4C37-B2D1-0652883C74DE}"/>
    <cellStyle name="Moneda 4 6" xfId="133" xr:uid="{60F6B948-6EC6-4179-8CB1-5982E9C5C391}"/>
    <cellStyle name="Moneda 5" xfId="9" xr:uid="{7E1689E3-0DFE-4D16-A8EB-4F3FDC1BDB06}"/>
    <cellStyle name="Moneda 5 2" xfId="25" xr:uid="{9DFE3DC7-CDED-4F29-847F-C78295B58D97}"/>
    <cellStyle name="Moneda 5 2 2" xfId="57" xr:uid="{8193DDBA-744B-4439-B6AB-241F2FB5E5FF}"/>
    <cellStyle name="Moneda 5 2 2 2" xfId="121" xr:uid="{98F1BAB3-799F-4810-ADB9-63D21E3BAE51}"/>
    <cellStyle name="Moneda 5 2 2 2 2" xfId="249" xr:uid="{803C8D93-8274-49AF-AEBE-4EA42B9C3492}"/>
    <cellStyle name="Moneda 5 2 2 3" xfId="185" xr:uid="{399F7B52-091C-4C4E-BEEE-A7AC87BF5036}"/>
    <cellStyle name="Moneda 5 2 3" xfId="89" xr:uid="{C21A7B7B-5F37-48E9-A256-7E181F3CE2FF}"/>
    <cellStyle name="Moneda 5 2 3 2" xfId="217" xr:uid="{CCFD9BBC-3B74-455C-91BB-8AD746C55BDB}"/>
    <cellStyle name="Moneda 5 2 4" xfId="153" xr:uid="{FE90B2F8-9099-4033-9EB4-D4F4C1E710A9}"/>
    <cellStyle name="Moneda 5 3" xfId="41" xr:uid="{6C37FD98-069D-4EF2-861F-A43902EA2950}"/>
    <cellStyle name="Moneda 5 3 2" xfId="105" xr:uid="{62E682E1-3271-4BC2-93EB-ADDFDC098D9B}"/>
    <cellStyle name="Moneda 5 3 2 2" xfId="233" xr:uid="{6BE538F2-6E20-4B86-A540-B1DC7E8E0661}"/>
    <cellStyle name="Moneda 5 3 3" xfId="169" xr:uid="{9DACF1B8-7CC0-4C95-A057-5A2BCF3CD47E}"/>
    <cellStyle name="Moneda 5 4" xfId="73" xr:uid="{3757958D-8A86-479A-B593-8C4A35C09AB0}"/>
    <cellStyle name="Moneda 5 4 2" xfId="201" xr:uid="{46610CEA-CA19-4C72-9BB7-392AF99A1C94}"/>
    <cellStyle name="Moneda 5 5" xfId="137" xr:uid="{1F8683DF-99EA-4EC0-9FA8-08E0EE461CFF}"/>
    <cellStyle name="Moneda 6" xfId="17" xr:uid="{958632A9-5759-4457-B85A-B5E00A1E611B}"/>
    <cellStyle name="Moneda 6 2" xfId="49" xr:uid="{799F3E80-5C76-4EFF-8A38-4378BDE92E44}"/>
    <cellStyle name="Moneda 6 2 2" xfId="113" xr:uid="{CA66F2F6-184D-4A95-8DF9-AC810EE1D87F}"/>
    <cellStyle name="Moneda 6 2 2 2" xfId="241" xr:uid="{23A7ED2C-C1EC-495F-B05B-6113B7D4288A}"/>
    <cellStyle name="Moneda 6 2 3" xfId="177" xr:uid="{82F6023D-B715-4EBE-ADE1-82A0F892B07D}"/>
    <cellStyle name="Moneda 6 3" xfId="81" xr:uid="{B2CC07AE-9510-44D3-8081-1EE189382037}"/>
    <cellStyle name="Moneda 6 3 2" xfId="209" xr:uid="{F49181D8-D309-466F-B880-86E0681AC970}"/>
    <cellStyle name="Moneda 6 4" xfId="145" xr:uid="{CE0B99C0-E9B3-4E50-8570-FDCFEA3DB117}"/>
    <cellStyle name="Moneda 7" xfId="33" xr:uid="{75CA02FA-939B-42C6-873B-EB3304D31CA1}"/>
    <cellStyle name="Moneda 7 2" xfId="97" xr:uid="{E3FDC726-27B7-435A-8E3C-0B9E676DE902}"/>
    <cellStyle name="Moneda 7 2 2" xfId="225" xr:uid="{30CE566E-91E9-46C8-939E-A294776AFD7C}"/>
    <cellStyle name="Moneda 7 3" xfId="161" xr:uid="{49B47DF8-17BF-4D32-8C67-5BF03DA253C3}"/>
    <cellStyle name="Moneda 8" xfId="65" xr:uid="{1791AB5B-3400-4FF4-86A4-AB00805DFA7C}"/>
    <cellStyle name="Moneda 8 2" xfId="193" xr:uid="{16CFBE29-03F4-4A45-9C59-778AAC0EB659}"/>
    <cellStyle name="Moneda 9" xfId="129" xr:uid="{94277A8C-7D0E-4A0F-908E-1E885458807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7"/>
  <sheetViews>
    <sheetView tabSelected="1" topLeftCell="C1" zoomScaleNormal="100" zoomScaleSheetLayoutView="74" workbookViewId="0">
      <pane ySplit="1" topLeftCell="A238" activePane="bottomLeft" state="frozen"/>
      <selection activeCell="C1" sqref="C1"/>
      <selection pane="bottomLeft" activeCell="S245" sqref="S245"/>
    </sheetView>
  </sheetViews>
  <sheetFormatPr baseColWidth="10" defaultColWidth="9.109375" defaultRowHeight="37.200000000000003" customHeight="1" x14ac:dyDescent="0.3"/>
  <cols>
    <col min="1" max="1" width="7.88671875" style="19" customWidth="1"/>
    <col min="2" max="2" width="6" style="26" customWidth="1"/>
    <col min="3" max="3" width="44.33203125" style="19" customWidth="1"/>
    <col min="4" max="4" width="18.5546875" style="19" customWidth="1"/>
    <col min="5" max="5" width="16.109375" style="19" customWidth="1"/>
    <col min="6" max="7" width="12.44140625" style="19" customWidth="1"/>
    <col min="8" max="8" width="14" style="26" customWidth="1"/>
    <col min="9" max="9" width="15.6640625" style="27" customWidth="1"/>
    <col min="10" max="10" width="6.44140625" style="13" customWidth="1"/>
    <col min="11" max="11" width="16.5546875" style="7" customWidth="1"/>
    <col min="12" max="12" width="7.44140625" style="29" customWidth="1"/>
    <col min="13" max="13" width="11.33203125" style="29" customWidth="1"/>
    <col min="14" max="14" width="14.109375" style="30" customWidth="1"/>
    <col min="15" max="15" width="15.33203125" style="27" customWidth="1"/>
    <col min="16" max="16" width="26" style="19" customWidth="1"/>
    <col min="17" max="17" width="16.88671875" style="19" customWidth="1"/>
    <col min="18" max="18" width="12" style="19" customWidth="1"/>
    <col min="19" max="16384" width="9.109375" style="19"/>
  </cols>
  <sheetData>
    <row r="1" spans="1:21" customFormat="1" ht="53.4" customHeight="1" x14ac:dyDescent="0.3">
      <c r="A1" s="61" t="s">
        <v>237</v>
      </c>
      <c r="B1" s="35" t="s">
        <v>5</v>
      </c>
      <c r="C1" s="53" t="s">
        <v>225</v>
      </c>
      <c r="D1" s="54" t="s">
        <v>226</v>
      </c>
      <c r="E1" s="54" t="s">
        <v>0</v>
      </c>
      <c r="F1" s="54" t="s">
        <v>227</v>
      </c>
      <c r="G1" s="54" t="s">
        <v>228</v>
      </c>
      <c r="H1" s="55" t="s">
        <v>229</v>
      </c>
      <c r="I1" s="56" t="s">
        <v>230</v>
      </c>
      <c r="J1" s="57" t="s">
        <v>231</v>
      </c>
      <c r="K1" s="58" t="s">
        <v>232</v>
      </c>
      <c r="L1" s="54" t="s">
        <v>7</v>
      </c>
      <c r="M1" s="54" t="s">
        <v>1</v>
      </c>
      <c r="N1" s="59" t="s">
        <v>2</v>
      </c>
      <c r="O1" s="56" t="s">
        <v>233</v>
      </c>
      <c r="P1" s="54" t="s">
        <v>234</v>
      </c>
      <c r="Q1" s="31" t="s">
        <v>3</v>
      </c>
      <c r="R1" s="54" t="s">
        <v>235</v>
      </c>
      <c r="S1" s="60" t="s">
        <v>236</v>
      </c>
      <c r="T1" s="54" t="s">
        <v>7</v>
      </c>
      <c r="U1" s="54" t="s">
        <v>2</v>
      </c>
    </row>
    <row r="2" spans="1:21" ht="33" customHeight="1" x14ac:dyDescent="0.3">
      <c r="A2" s="15" t="s">
        <v>9</v>
      </c>
      <c r="B2" s="17">
        <v>615</v>
      </c>
      <c r="C2" s="15" t="s">
        <v>333</v>
      </c>
      <c r="D2" s="15" t="s">
        <v>366</v>
      </c>
      <c r="E2" s="15" t="str">
        <f t="shared" ref="E2:E3" si="0">_xlfn.CONCAT("CM","-",0,B2,"-",2024)</f>
        <v>CM-0615-2024</v>
      </c>
      <c r="F2" s="15">
        <v>505447</v>
      </c>
      <c r="G2" s="15">
        <v>230001668</v>
      </c>
      <c r="H2" s="17">
        <v>3200029856</v>
      </c>
      <c r="I2" s="18">
        <v>45730</v>
      </c>
      <c r="J2" s="16">
        <v>1</v>
      </c>
      <c r="K2" s="8">
        <v>10500</v>
      </c>
      <c r="L2" s="20">
        <v>0</v>
      </c>
      <c r="M2" s="20">
        <f t="shared" ref="M2:M3" si="1">K2*L2</f>
        <v>0</v>
      </c>
      <c r="N2" s="21">
        <f t="shared" ref="N2:N3" si="2">K2+M2</f>
        <v>10500</v>
      </c>
      <c r="O2" s="18" t="s">
        <v>197</v>
      </c>
      <c r="P2" s="36" t="s">
        <v>198</v>
      </c>
      <c r="Q2" s="15" t="s">
        <v>224</v>
      </c>
      <c r="R2" s="15"/>
      <c r="S2" s="15"/>
      <c r="T2" s="15"/>
      <c r="U2" s="15"/>
    </row>
    <row r="3" spans="1:21" ht="33" customHeight="1" x14ac:dyDescent="0.3">
      <c r="A3" s="15" t="s">
        <v>9</v>
      </c>
      <c r="B3" s="17">
        <v>616</v>
      </c>
      <c r="C3" s="15" t="s">
        <v>334</v>
      </c>
      <c r="D3" s="15" t="s">
        <v>366</v>
      </c>
      <c r="E3" s="15" t="str">
        <f t="shared" si="0"/>
        <v>CM-0616-2024</v>
      </c>
      <c r="F3" s="15">
        <v>505448</v>
      </c>
      <c r="G3" s="15">
        <v>230001666</v>
      </c>
      <c r="H3" s="17">
        <v>3200029858</v>
      </c>
      <c r="I3" s="18">
        <v>45730</v>
      </c>
      <c r="J3" s="16">
        <v>1</v>
      </c>
      <c r="K3" s="8">
        <v>10500</v>
      </c>
      <c r="L3" s="20">
        <v>0</v>
      </c>
      <c r="M3" s="20">
        <f t="shared" si="1"/>
        <v>0</v>
      </c>
      <c r="N3" s="21">
        <f t="shared" si="2"/>
        <v>10500</v>
      </c>
      <c r="O3" s="18" t="s">
        <v>197</v>
      </c>
      <c r="P3" s="36" t="s">
        <v>199</v>
      </c>
      <c r="Q3" s="15" t="s">
        <v>224</v>
      </c>
      <c r="R3" s="15"/>
      <c r="S3" s="15"/>
      <c r="T3" s="15"/>
      <c r="U3" s="15"/>
    </row>
    <row r="4" spans="1:21" ht="33" customHeight="1" x14ac:dyDescent="0.3">
      <c r="A4" s="32" t="s">
        <v>9</v>
      </c>
      <c r="B4" s="35">
        <v>1</v>
      </c>
      <c r="C4" s="15" t="s">
        <v>238</v>
      </c>
      <c r="D4" s="15" t="s">
        <v>365</v>
      </c>
      <c r="E4" s="15" t="str">
        <f>_xlfn.CONCAT("CM","-",0,B4,"-",2025)</f>
        <v>CM-01-2025</v>
      </c>
      <c r="F4" s="15">
        <v>505492</v>
      </c>
      <c r="G4" s="15">
        <v>210024368</v>
      </c>
      <c r="H4" s="17">
        <v>3200029627</v>
      </c>
      <c r="I4" s="18">
        <v>45667</v>
      </c>
      <c r="J4" s="16">
        <v>3</v>
      </c>
      <c r="K4" s="8">
        <v>2355</v>
      </c>
      <c r="L4" s="20">
        <v>0.21</v>
      </c>
      <c r="M4" s="20">
        <f t="shared" ref="M4:M49" si="3">K4*L4</f>
        <v>494.54999999999995</v>
      </c>
      <c r="N4" s="21">
        <f t="shared" ref="N4:N22" si="4">K4+M4</f>
        <v>2849.55</v>
      </c>
      <c r="O4" s="18">
        <v>45666</v>
      </c>
      <c r="P4" s="46" t="s">
        <v>10</v>
      </c>
      <c r="Q4" s="32" t="s">
        <v>11</v>
      </c>
      <c r="R4" s="15"/>
      <c r="S4" s="15"/>
      <c r="T4" s="15"/>
      <c r="U4" s="15"/>
    </row>
    <row r="5" spans="1:21" s="44" customFormat="1" ht="37.200000000000003" customHeight="1" x14ac:dyDescent="0.3">
      <c r="A5" s="52" t="s">
        <v>9</v>
      </c>
      <c r="B5" s="38">
        <v>3</v>
      </c>
      <c r="C5" s="37" t="s">
        <v>239</v>
      </c>
      <c r="D5" s="15" t="s">
        <v>366</v>
      </c>
      <c r="E5" s="15" t="str">
        <f>_xlfn.CONCAT("CM","-",0,B5,"-",2025)</f>
        <v>CM-03-2025</v>
      </c>
      <c r="F5" s="37">
        <v>505130</v>
      </c>
      <c r="G5" s="37">
        <v>210024366</v>
      </c>
      <c r="H5" s="38">
        <v>3200029630</v>
      </c>
      <c r="I5" s="39">
        <v>45670</v>
      </c>
      <c r="J5" s="40"/>
      <c r="K5" s="41">
        <v>2280</v>
      </c>
      <c r="L5" s="42">
        <v>0.21</v>
      </c>
      <c r="M5" s="42">
        <f t="shared" si="3"/>
        <v>478.79999999999995</v>
      </c>
      <c r="N5" s="43">
        <f t="shared" si="4"/>
        <v>2758.8</v>
      </c>
      <c r="O5" s="39" t="s">
        <v>223</v>
      </c>
      <c r="P5" s="48" t="s">
        <v>14</v>
      </c>
      <c r="Q5" s="37" t="s">
        <v>13</v>
      </c>
      <c r="R5" s="37"/>
      <c r="S5" s="37"/>
      <c r="T5" s="37"/>
      <c r="U5" s="37"/>
    </row>
    <row r="6" spans="1:21" ht="37.200000000000003" customHeight="1" x14ac:dyDescent="0.3">
      <c r="A6" s="15" t="s">
        <v>9</v>
      </c>
      <c r="B6" s="17">
        <v>8</v>
      </c>
      <c r="C6" s="15" t="s">
        <v>240</v>
      </c>
      <c r="D6" s="15" t="s">
        <v>366</v>
      </c>
      <c r="E6" s="15" t="str">
        <f t="shared" ref="E6:E49" si="5">_xlfn.CONCAT("CM","-",0,B6,"-",2025)</f>
        <v>CM-08-2025</v>
      </c>
      <c r="F6" s="15">
        <v>500014</v>
      </c>
      <c r="G6" s="15">
        <v>210024374</v>
      </c>
      <c r="H6" s="15">
        <v>3300005336</v>
      </c>
      <c r="I6" s="18">
        <v>45667</v>
      </c>
      <c r="J6" s="16">
        <v>1</v>
      </c>
      <c r="K6" s="8">
        <v>905.92</v>
      </c>
      <c r="L6" s="20">
        <v>0.21</v>
      </c>
      <c r="M6" s="20">
        <f t="shared" si="3"/>
        <v>190.24319999999997</v>
      </c>
      <c r="N6" s="21">
        <f t="shared" si="4"/>
        <v>1096.1632</v>
      </c>
      <c r="O6" s="18" t="s">
        <v>16</v>
      </c>
      <c r="P6" s="46" t="s">
        <v>15</v>
      </c>
      <c r="Q6" s="15" t="s">
        <v>19</v>
      </c>
      <c r="R6" s="15"/>
      <c r="S6" s="15"/>
      <c r="T6" s="15"/>
      <c r="U6" s="15"/>
    </row>
    <row r="7" spans="1:21" ht="37.200000000000003" customHeight="1" x14ac:dyDescent="0.3">
      <c r="A7" s="15" t="s">
        <v>9</v>
      </c>
      <c r="B7" s="17">
        <v>12</v>
      </c>
      <c r="C7" s="15" t="s">
        <v>335</v>
      </c>
      <c r="D7" s="15" t="s">
        <v>366</v>
      </c>
      <c r="E7" s="15" t="str">
        <f t="shared" si="5"/>
        <v>CM-012-2025</v>
      </c>
      <c r="F7" s="15">
        <v>504987</v>
      </c>
      <c r="G7" s="15">
        <v>230001684</v>
      </c>
      <c r="H7" s="17"/>
      <c r="I7" s="18">
        <v>45677</v>
      </c>
      <c r="J7" s="16">
        <v>1</v>
      </c>
      <c r="K7" s="8">
        <v>9000</v>
      </c>
      <c r="L7" s="20">
        <v>0</v>
      </c>
      <c r="M7" s="20">
        <f t="shared" si="3"/>
        <v>0</v>
      </c>
      <c r="N7" s="21">
        <f t="shared" si="4"/>
        <v>9000</v>
      </c>
      <c r="O7" s="18" t="s">
        <v>18</v>
      </c>
      <c r="P7" s="36" t="s">
        <v>17</v>
      </c>
      <c r="Q7" s="15" t="s">
        <v>224</v>
      </c>
      <c r="R7" s="15"/>
      <c r="S7" s="15"/>
      <c r="T7" s="15"/>
      <c r="U7" s="15"/>
    </row>
    <row r="8" spans="1:21" ht="37.200000000000003" customHeight="1" x14ac:dyDescent="0.3">
      <c r="A8" s="15" t="s">
        <v>9</v>
      </c>
      <c r="B8" s="17">
        <v>13</v>
      </c>
      <c r="C8" s="15" t="s">
        <v>336</v>
      </c>
      <c r="D8" s="15" t="s">
        <v>366</v>
      </c>
      <c r="E8" s="15" t="str">
        <f t="shared" si="5"/>
        <v>CM-013-2025</v>
      </c>
      <c r="F8" s="15">
        <v>501087</v>
      </c>
      <c r="G8" s="15">
        <v>210024273</v>
      </c>
      <c r="H8" s="17">
        <v>3200029650</v>
      </c>
      <c r="I8" s="39">
        <v>45678</v>
      </c>
      <c r="J8" s="16">
        <v>1</v>
      </c>
      <c r="K8" s="8">
        <v>14597.52</v>
      </c>
      <c r="L8" s="20">
        <v>0.21</v>
      </c>
      <c r="M8" s="20">
        <f t="shared" ref="M8" si="6">K8*L8</f>
        <v>3065.4791999999998</v>
      </c>
      <c r="N8" s="21">
        <f t="shared" ref="N8" si="7">K8+M8</f>
        <v>17662.999199999998</v>
      </c>
      <c r="O8" s="18" t="s">
        <v>30</v>
      </c>
      <c r="P8" s="36" t="s">
        <v>29</v>
      </c>
      <c r="Q8" s="15" t="s">
        <v>39</v>
      </c>
      <c r="R8" s="15"/>
      <c r="S8" s="15"/>
      <c r="T8" s="15"/>
      <c r="U8" s="15"/>
    </row>
    <row r="9" spans="1:21" ht="37.200000000000003" customHeight="1" x14ac:dyDescent="0.3">
      <c r="A9" s="15" t="s">
        <v>9</v>
      </c>
      <c r="B9" s="17">
        <v>14</v>
      </c>
      <c r="C9" s="15" t="s">
        <v>241</v>
      </c>
      <c r="D9" s="15" t="s">
        <v>366</v>
      </c>
      <c r="E9" s="15" t="str">
        <f t="shared" si="5"/>
        <v>CM-014-2025</v>
      </c>
      <c r="F9" s="15">
        <v>500029</v>
      </c>
      <c r="G9" s="15">
        <v>210024375</v>
      </c>
      <c r="H9" s="17">
        <v>3200029653</v>
      </c>
      <c r="I9" s="39">
        <v>45678</v>
      </c>
      <c r="J9" s="16">
        <v>1</v>
      </c>
      <c r="K9" s="8">
        <v>6600</v>
      </c>
      <c r="L9" s="20">
        <v>0.21</v>
      </c>
      <c r="M9" s="20">
        <f t="shared" si="3"/>
        <v>1386</v>
      </c>
      <c r="N9" s="21">
        <f t="shared" si="4"/>
        <v>7986</v>
      </c>
      <c r="O9" s="45" t="s">
        <v>12</v>
      </c>
      <c r="P9" s="46" t="s">
        <v>28</v>
      </c>
      <c r="Q9" s="23" t="s">
        <v>38</v>
      </c>
      <c r="R9" s="15"/>
      <c r="S9" s="15"/>
      <c r="T9" s="15"/>
      <c r="U9" s="15"/>
    </row>
    <row r="10" spans="1:21" ht="37.200000000000003" customHeight="1" x14ac:dyDescent="0.3">
      <c r="A10" s="15" t="s">
        <v>9</v>
      </c>
      <c r="B10" s="17">
        <v>18</v>
      </c>
      <c r="C10" s="15" t="s">
        <v>242</v>
      </c>
      <c r="D10" s="15" t="s">
        <v>365</v>
      </c>
      <c r="E10" s="15" t="str">
        <f t="shared" si="5"/>
        <v>CM-018-2025</v>
      </c>
      <c r="F10" s="15">
        <v>500538</v>
      </c>
      <c r="G10" s="15">
        <v>210024379</v>
      </c>
      <c r="H10" s="17">
        <v>3200029657</v>
      </c>
      <c r="I10" s="39">
        <v>45678</v>
      </c>
      <c r="J10" s="16">
        <v>1</v>
      </c>
      <c r="K10" s="8">
        <v>3000</v>
      </c>
      <c r="L10" s="20">
        <v>0.21</v>
      </c>
      <c r="M10" s="20">
        <f t="shared" ref="M10" si="8">K10*L10</f>
        <v>630</v>
      </c>
      <c r="N10" s="21">
        <f t="shared" ref="N10" si="9">K10+M10</f>
        <v>3630</v>
      </c>
      <c r="O10" s="45" t="s">
        <v>12</v>
      </c>
      <c r="P10" s="36" t="s">
        <v>27</v>
      </c>
      <c r="Q10" s="15" t="s">
        <v>37</v>
      </c>
      <c r="R10" s="15"/>
      <c r="S10" s="15"/>
      <c r="T10" s="15"/>
      <c r="U10" s="15"/>
    </row>
    <row r="11" spans="1:21" ht="37.200000000000003" customHeight="1" x14ac:dyDescent="0.3">
      <c r="A11" s="15" t="s">
        <v>9</v>
      </c>
      <c r="B11" s="17">
        <v>20</v>
      </c>
      <c r="C11" s="15" t="s">
        <v>243</v>
      </c>
      <c r="D11" s="15" t="s">
        <v>366</v>
      </c>
      <c r="E11" s="15" t="str">
        <f t="shared" si="5"/>
        <v>CM-020-2025</v>
      </c>
      <c r="F11" s="15">
        <v>505497</v>
      </c>
      <c r="G11" s="15">
        <v>210024385</v>
      </c>
      <c r="H11" s="15">
        <v>3200029658</v>
      </c>
      <c r="I11" s="39">
        <v>45678</v>
      </c>
      <c r="J11" s="16">
        <v>1</v>
      </c>
      <c r="K11" s="8">
        <v>14750</v>
      </c>
      <c r="L11" s="20">
        <v>0.21</v>
      </c>
      <c r="M11" s="20">
        <f t="shared" si="3"/>
        <v>3097.5</v>
      </c>
      <c r="N11" s="21">
        <f t="shared" si="4"/>
        <v>17847.5</v>
      </c>
      <c r="O11" s="45" t="s">
        <v>12</v>
      </c>
      <c r="P11" s="36" t="s">
        <v>31</v>
      </c>
      <c r="Q11" s="15" t="s">
        <v>32</v>
      </c>
      <c r="R11" s="15"/>
      <c r="S11" s="15"/>
      <c r="T11" s="15"/>
      <c r="U11" s="15"/>
    </row>
    <row r="12" spans="1:21" ht="37.200000000000003" customHeight="1" x14ac:dyDescent="0.3">
      <c r="A12" s="15" t="s">
        <v>9</v>
      </c>
      <c r="B12" s="17">
        <v>21</v>
      </c>
      <c r="C12" s="15" t="s">
        <v>244</v>
      </c>
      <c r="D12" s="15" t="s">
        <v>366</v>
      </c>
      <c r="E12" s="15" t="str">
        <f t="shared" si="5"/>
        <v>CM-021-2025</v>
      </c>
      <c r="F12" s="15">
        <v>504363</v>
      </c>
      <c r="G12" s="15">
        <v>210024387</v>
      </c>
      <c r="H12" s="17">
        <v>3200029659</v>
      </c>
      <c r="I12" s="39">
        <v>45678</v>
      </c>
      <c r="J12" s="16">
        <v>1</v>
      </c>
      <c r="K12" s="8">
        <v>225.3</v>
      </c>
      <c r="L12" s="20">
        <v>0.21</v>
      </c>
      <c r="M12" s="20">
        <f t="shared" si="3"/>
        <v>47.313000000000002</v>
      </c>
      <c r="N12" s="21">
        <f t="shared" si="4"/>
        <v>272.613</v>
      </c>
      <c r="O12" s="18">
        <v>45684</v>
      </c>
      <c r="P12" s="36" t="s">
        <v>42</v>
      </c>
      <c r="Q12" s="15" t="s">
        <v>33</v>
      </c>
      <c r="R12" s="15"/>
      <c r="S12" s="15"/>
      <c r="T12" s="15"/>
      <c r="U12" s="15"/>
    </row>
    <row r="13" spans="1:21" ht="37.200000000000003" customHeight="1" x14ac:dyDescent="0.3">
      <c r="A13" s="15" t="s">
        <v>9</v>
      </c>
      <c r="B13" s="17">
        <v>22</v>
      </c>
      <c r="C13" s="15" t="s">
        <v>245</v>
      </c>
      <c r="D13" s="15" t="s">
        <v>366</v>
      </c>
      <c r="E13" s="15" t="str">
        <f t="shared" si="5"/>
        <v>CM-022-2025</v>
      </c>
      <c r="F13" s="15">
        <v>505067</v>
      </c>
      <c r="G13" s="17">
        <v>210024388</v>
      </c>
      <c r="H13" s="17">
        <v>3200029660</v>
      </c>
      <c r="I13" s="39">
        <v>45678</v>
      </c>
      <c r="J13" s="16">
        <v>1</v>
      </c>
      <c r="K13" s="8">
        <v>128.28</v>
      </c>
      <c r="L13" s="20">
        <v>0.21</v>
      </c>
      <c r="M13" s="20">
        <f t="shared" si="3"/>
        <v>26.938800000000001</v>
      </c>
      <c r="N13" s="21">
        <f t="shared" si="4"/>
        <v>155.21879999999999</v>
      </c>
      <c r="O13" s="18">
        <v>45678</v>
      </c>
      <c r="P13" s="47" t="s">
        <v>53</v>
      </c>
      <c r="Q13" s="24" t="s">
        <v>224</v>
      </c>
      <c r="R13" s="15"/>
      <c r="S13" s="15"/>
      <c r="T13" s="15"/>
      <c r="U13" s="15"/>
    </row>
    <row r="14" spans="1:21" ht="37.200000000000003" customHeight="1" x14ac:dyDescent="0.3">
      <c r="A14" s="15" t="s">
        <v>9</v>
      </c>
      <c r="B14" s="17">
        <v>23</v>
      </c>
      <c r="C14" s="15" t="s">
        <v>246</v>
      </c>
      <c r="D14" s="15" t="s">
        <v>365</v>
      </c>
      <c r="E14" s="15" t="str">
        <f t="shared" si="5"/>
        <v>CM-023-2025</v>
      </c>
      <c r="F14" s="15">
        <v>505471</v>
      </c>
      <c r="G14" s="15">
        <v>210024389</v>
      </c>
      <c r="H14" s="25">
        <v>3200029661</v>
      </c>
      <c r="I14" s="39">
        <v>45678</v>
      </c>
      <c r="J14" s="16">
        <v>3</v>
      </c>
      <c r="K14" s="8">
        <v>56.61</v>
      </c>
      <c r="L14" s="20">
        <v>0.21</v>
      </c>
      <c r="M14" s="20">
        <f t="shared" si="3"/>
        <v>11.8881</v>
      </c>
      <c r="N14" s="21">
        <f t="shared" si="4"/>
        <v>68.498099999999994</v>
      </c>
      <c r="O14" s="18">
        <v>45684</v>
      </c>
      <c r="P14" s="36" t="s">
        <v>52</v>
      </c>
      <c r="Q14" s="15" t="s">
        <v>35</v>
      </c>
      <c r="R14" s="15"/>
      <c r="S14" s="15"/>
      <c r="T14" s="15"/>
      <c r="U14" s="15"/>
    </row>
    <row r="15" spans="1:21" ht="37.200000000000003" customHeight="1" x14ac:dyDescent="0.3">
      <c r="A15" s="15" t="s">
        <v>9</v>
      </c>
      <c r="B15" s="17">
        <v>24</v>
      </c>
      <c r="C15" s="15" t="s">
        <v>247</v>
      </c>
      <c r="D15" s="15" t="s">
        <v>366</v>
      </c>
      <c r="E15" s="15" t="str">
        <f t="shared" si="5"/>
        <v>CM-024-2025</v>
      </c>
      <c r="F15" s="15">
        <v>500014</v>
      </c>
      <c r="G15" s="15">
        <v>210024391</v>
      </c>
      <c r="H15" s="15">
        <v>3300005338</v>
      </c>
      <c r="I15" s="22">
        <v>45671</v>
      </c>
      <c r="J15" s="16">
        <v>1</v>
      </c>
      <c r="K15" s="8">
        <v>348</v>
      </c>
      <c r="L15" s="20">
        <v>0.21</v>
      </c>
      <c r="M15" s="20">
        <f t="shared" si="3"/>
        <v>73.08</v>
      </c>
      <c r="N15" s="21">
        <f t="shared" si="4"/>
        <v>421.08</v>
      </c>
      <c r="O15" s="18">
        <v>45675</v>
      </c>
      <c r="P15" s="36" t="s">
        <v>15</v>
      </c>
      <c r="Q15" s="15" t="s">
        <v>19</v>
      </c>
      <c r="R15" s="15"/>
      <c r="S15" s="15"/>
      <c r="T15" s="15"/>
      <c r="U15" s="15"/>
    </row>
    <row r="16" spans="1:21" ht="37.200000000000003" customHeight="1" x14ac:dyDescent="0.3">
      <c r="A16" s="15" t="s">
        <v>9</v>
      </c>
      <c r="B16" s="17">
        <v>25</v>
      </c>
      <c r="C16" s="15" t="s">
        <v>248</v>
      </c>
      <c r="D16" s="15" t="s">
        <v>365</v>
      </c>
      <c r="E16" s="15" t="str">
        <f t="shared" si="5"/>
        <v>CM-025-2025</v>
      </c>
      <c r="F16" s="15">
        <v>504052</v>
      </c>
      <c r="G16" s="15">
        <v>210024393</v>
      </c>
      <c r="H16" s="15">
        <v>3200029666</v>
      </c>
      <c r="I16" s="39">
        <v>45678</v>
      </c>
      <c r="J16" s="16">
        <v>3</v>
      </c>
      <c r="K16" s="8">
        <v>1292.7</v>
      </c>
      <c r="L16" s="20">
        <v>0.21</v>
      </c>
      <c r="M16" s="20">
        <f t="shared" si="3"/>
        <v>271.46699999999998</v>
      </c>
      <c r="N16" s="21">
        <f t="shared" si="4"/>
        <v>1564.1669999999999</v>
      </c>
      <c r="O16" s="18">
        <v>45698</v>
      </c>
      <c r="P16" s="36" t="s">
        <v>51</v>
      </c>
      <c r="Q16" s="15" t="s">
        <v>36</v>
      </c>
      <c r="R16" s="15"/>
      <c r="S16" s="15"/>
      <c r="T16" s="15"/>
      <c r="U16" s="15"/>
    </row>
    <row r="17" spans="1:21" ht="37.200000000000003" customHeight="1" x14ac:dyDescent="0.3">
      <c r="A17" s="15" t="s">
        <v>9</v>
      </c>
      <c r="B17" s="17">
        <v>26</v>
      </c>
      <c r="C17" s="15" t="s">
        <v>249</v>
      </c>
      <c r="D17" s="15" t="s">
        <v>365</v>
      </c>
      <c r="E17" s="15" t="str">
        <f t="shared" si="5"/>
        <v>CM-026-2025</v>
      </c>
      <c r="F17" s="15">
        <v>505500</v>
      </c>
      <c r="G17" s="15">
        <v>210024395</v>
      </c>
      <c r="H17" s="15">
        <v>3200029648</v>
      </c>
      <c r="I17" s="39">
        <v>45678</v>
      </c>
      <c r="J17" s="16">
        <v>3</v>
      </c>
      <c r="K17" s="8">
        <v>2098.21</v>
      </c>
      <c r="L17" s="20">
        <v>0.21</v>
      </c>
      <c r="M17" s="20">
        <f t="shared" si="3"/>
        <v>440.6241</v>
      </c>
      <c r="N17" s="21">
        <f t="shared" si="4"/>
        <v>2538.8341</v>
      </c>
      <c r="O17" s="18">
        <v>45681</v>
      </c>
      <c r="P17" s="36" t="s">
        <v>50</v>
      </c>
      <c r="Q17" s="15" t="s">
        <v>40</v>
      </c>
      <c r="R17" s="15"/>
      <c r="S17" s="15"/>
      <c r="T17" s="15"/>
      <c r="U17" s="15"/>
    </row>
    <row r="18" spans="1:21" ht="37.200000000000003" customHeight="1" x14ac:dyDescent="0.3">
      <c r="A18" s="15" t="s">
        <v>9</v>
      </c>
      <c r="B18" s="17">
        <v>27</v>
      </c>
      <c r="C18" s="15" t="s">
        <v>250</v>
      </c>
      <c r="D18" s="15" t="s">
        <v>365</v>
      </c>
      <c r="E18" s="15" t="str">
        <f t="shared" si="5"/>
        <v>CM-027-2025</v>
      </c>
      <c r="F18" s="15">
        <v>500694</v>
      </c>
      <c r="G18" s="15">
        <v>210024403</v>
      </c>
      <c r="H18" s="17">
        <v>3200029646</v>
      </c>
      <c r="I18" s="39">
        <v>45678</v>
      </c>
      <c r="J18" s="16">
        <v>3</v>
      </c>
      <c r="K18" s="8">
        <v>731.62</v>
      </c>
      <c r="L18" s="20">
        <v>0.21</v>
      </c>
      <c r="M18" s="20">
        <f t="shared" si="3"/>
        <v>153.64019999999999</v>
      </c>
      <c r="N18" s="21">
        <f t="shared" si="4"/>
        <v>885.26019999999994</v>
      </c>
      <c r="O18" s="18">
        <v>45687</v>
      </c>
      <c r="P18" s="36" t="s">
        <v>49</v>
      </c>
      <c r="Q18" s="15" t="s">
        <v>41</v>
      </c>
      <c r="R18" s="15"/>
      <c r="S18" s="15"/>
      <c r="T18" s="15"/>
      <c r="U18" s="15"/>
    </row>
    <row r="19" spans="1:21" ht="37.200000000000003" customHeight="1" x14ac:dyDescent="0.3">
      <c r="A19" s="15" t="s">
        <v>9</v>
      </c>
      <c r="B19" s="17">
        <v>28</v>
      </c>
      <c r="C19" s="15" t="s">
        <v>251</v>
      </c>
      <c r="D19" s="15" t="s">
        <v>365</v>
      </c>
      <c r="E19" s="15" t="str">
        <f t="shared" si="5"/>
        <v>CM-028-2025</v>
      </c>
      <c r="F19" s="15">
        <v>503421</v>
      </c>
      <c r="G19" s="15">
        <v>210024404</v>
      </c>
      <c r="H19" s="17">
        <v>3200029675</v>
      </c>
      <c r="I19" s="18">
        <v>45685</v>
      </c>
      <c r="J19" s="16">
        <v>3</v>
      </c>
      <c r="K19" s="8">
        <v>801</v>
      </c>
      <c r="L19" s="20">
        <v>0.21</v>
      </c>
      <c r="M19" s="20">
        <f t="shared" si="3"/>
        <v>168.21</v>
      </c>
      <c r="N19" s="21">
        <f t="shared" si="4"/>
        <v>969.21</v>
      </c>
      <c r="O19" s="18">
        <v>45716</v>
      </c>
      <c r="P19" s="36" t="s">
        <v>44</v>
      </c>
      <c r="Q19" s="15" t="s">
        <v>45</v>
      </c>
      <c r="R19" s="15"/>
      <c r="S19" s="15"/>
      <c r="T19" s="15"/>
      <c r="U19" s="15"/>
    </row>
    <row r="20" spans="1:21" ht="37.200000000000003" customHeight="1" x14ac:dyDescent="0.3">
      <c r="A20" s="15" t="s">
        <v>9</v>
      </c>
      <c r="B20" s="17">
        <v>29</v>
      </c>
      <c r="C20" s="15" t="s">
        <v>252</v>
      </c>
      <c r="D20" s="15" t="s">
        <v>366</v>
      </c>
      <c r="E20" s="15" t="str">
        <f t="shared" si="5"/>
        <v>CM-029-2025</v>
      </c>
      <c r="F20" s="15">
        <v>504624</v>
      </c>
      <c r="G20" s="15">
        <v>210024405</v>
      </c>
      <c r="H20" s="17">
        <v>3200029645</v>
      </c>
      <c r="I20" s="39">
        <v>45678</v>
      </c>
      <c r="J20" s="16">
        <v>1</v>
      </c>
      <c r="K20" s="8">
        <v>232.52</v>
      </c>
      <c r="L20" s="20">
        <v>0.21</v>
      </c>
      <c r="M20" s="20">
        <f t="shared" si="3"/>
        <v>48.8292</v>
      </c>
      <c r="N20" s="21">
        <f t="shared" si="4"/>
        <v>281.3492</v>
      </c>
      <c r="O20" s="18" t="s">
        <v>43</v>
      </c>
      <c r="P20" s="15" t="s">
        <v>46</v>
      </c>
      <c r="Q20" s="15" t="s">
        <v>224</v>
      </c>
      <c r="R20" s="15"/>
      <c r="S20" s="15"/>
      <c r="T20" s="15"/>
      <c r="U20" s="15"/>
    </row>
    <row r="21" spans="1:21" ht="37.200000000000003" customHeight="1" x14ac:dyDescent="0.3">
      <c r="A21" s="15" t="s">
        <v>9</v>
      </c>
      <c r="B21" s="17">
        <v>30</v>
      </c>
      <c r="C21" s="15" t="s">
        <v>253</v>
      </c>
      <c r="D21" s="15" t="s">
        <v>366</v>
      </c>
      <c r="E21" s="15" t="str">
        <f t="shared" si="5"/>
        <v>CM-030-2025</v>
      </c>
      <c r="F21" s="15">
        <v>505376</v>
      </c>
      <c r="G21" s="15">
        <v>210024406</v>
      </c>
      <c r="H21" s="17">
        <v>3200029662</v>
      </c>
      <c r="I21" s="39">
        <v>45678</v>
      </c>
      <c r="J21" s="16">
        <v>1</v>
      </c>
      <c r="K21" s="8">
        <v>600</v>
      </c>
      <c r="L21" s="20">
        <v>0.21</v>
      </c>
      <c r="M21" s="20">
        <f t="shared" si="3"/>
        <v>126</v>
      </c>
      <c r="N21" s="21">
        <f t="shared" si="4"/>
        <v>726</v>
      </c>
      <c r="O21" s="45" t="s">
        <v>12</v>
      </c>
      <c r="P21" s="15" t="s">
        <v>47</v>
      </c>
      <c r="Q21" s="15" t="s">
        <v>224</v>
      </c>
      <c r="R21" s="15"/>
      <c r="S21" s="15"/>
      <c r="T21" s="15"/>
      <c r="U21" s="15"/>
    </row>
    <row r="22" spans="1:21" ht="37.200000000000003" customHeight="1" x14ac:dyDescent="0.3">
      <c r="A22" s="15" t="s">
        <v>9</v>
      </c>
      <c r="B22" s="17">
        <v>31</v>
      </c>
      <c r="C22" s="15" t="s">
        <v>254</v>
      </c>
      <c r="D22" s="15" t="s">
        <v>366</v>
      </c>
      <c r="E22" s="15" t="str">
        <f t="shared" si="5"/>
        <v>CM-031-2025</v>
      </c>
      <c r="F22" s="15">
        <v>505355</v>
      </c>
      <c r="G22" s="15">
        <v>210024407</v>
      </c>
      <c r="H22" s="17">
        <v>3200029663</v>
      </c>
      <c r="I22" s="39">
        <v>45678</v>
      </c>
      <c r="J22" s="16">
        <v>1</v>
      </c>
      <c r="K22" s="8">
        <v>600</v>
      </c>
      <c r="L22" s="20">
        <v>0.21</v>
      </c>
      <c r="M22" s="20">
        <f t="shared" si="3"/>
        <v>126</v>
      </c>
      <c r="N22" s="21">
        <f t="shared" si="4"/>
        <v>726</v>
      </c>
      <c r="O22" s="45" t="s">
        <v>12</v>
      </c>
      <c r="P22" s="36" t="s">
        <v>48</v>
      </c>
      <c r="Q22" s="15" t="s">
        <v>224</v>
      </c>
      <c r="R22" s="15"/>
      <c r="S22" s="15"/>
      <c r="T22" s="15"/>
      <c r="U22" s="15"/>
    </row>
    <row r="23" spans="1:21" ht="37.200000000000003" customHeight="1" x14ac:dyDescent="0.3">
      <c r="A23" s="15" t="s">
        <v>9</v>
      </c>
      <c r="B23" s="17">
        <v>33</v>
      </c>
      <c r="C23" s="15" t="s">
        <v>337</v>
      </c>
      <c r="D23" s="15" t="s">
        <v>366</v>
      </c>
      <c r="E23" s="15" t="str">
        <f>_xlfn.CONCAT("CM","-",0,B23,"-",2025)</f>
        <v>CM-033-2025</v>
      </c>
      <c r="F23" s="15">
        <v>505401</v>
      </c>
      <c r="G23" s="15">
        <v>230001683</v>
      </c>
      <c r="H23" s="17">
        <v>3200029759</v>
      </c>
      <c r="I23" s="18">
        <v>45668</v>
      </c>
      <c r="J23" s="16">
        <v>1</v>
      </c>
      <c r="K23" s="8">
        <v>5000</v>
      </c>
      <c r="L23" s="20">
        <v>0</v>
      </c>
      <c r="M23" s="20">
        <f>K23*L23</f>
        <v>0</v>
      </c>
      <c r="N23" s="21">
        <f>K23+M23</f>
        <v>5000</v>
      </c>
      <c r="O23" s="18" t="s">
        <v>21</v>
      </c>
      <c r="P23" s="15" t="s">
        <v>20</v>
      </c>
      <c r="Q23" s="15" t="s">
        <v>224</v>
      </c>
      <c r="R23" s="15"/>
      <c r="S23" s="15"/>
      <c r="T23" s="15"/>
      <c r="U23" s="15"/>
    </row>
    <row r="24" spans="1:21" ht="37.200000000000003" customHeight="1" x14ac:dyDescent="0.3">
      <c r="A24" s="15" t="s">
        <v>9</v>
      </c>
      <c r="B24" s="17">
        <v>35</v>
      </c>
      <c r="C24" s="15" t="s">
        <v>255</v>
      </c>
      <c r="D24" s="15" t="s">
        <v>366</v>
      </c>
      <c r="E24" s="15" t="str">
        <f t="shared" si="5"/>
        <v>CM-035-2025</v>
      </c>
      <c r="F24" s="15">
        <v>505468</v>
      </c>
      <c r="G24" s="15">
        <v>230001688</v>
      </c>
      <c r="H24" s="17">
        <v>3200029710</v>
      </c>
      <c r="I24" s="39">
        <v>45678</v>
      </c>
      <c r="J24" s="16">
        <v>1</v>
      </c>
      <c r="K24" s="8">
        <v>500</v>
      </c>
      <c r="L24" s="20">
        <v>0.21</v>
      </c>
      <c r="M24" s="20">
        <f t="shared" si="3"/>
        <v>105</v>
      </c>
      <c r="N24" s="21">
        <f t="shared" ref="N24:N48" si="10">K24+M24</f>
        <v>605</v>
      </c>
      <c r="O24" s="39" t="s">
        <v>122</v>
      </c>
      <c r="P24" s="36" t="s">
        <v>22</v>
      </c>
      <c r="Q24" s="15" t="s">
        <v>23</v>
      </c>
      <c r="R24" s="15"/>
      <c r="S24" s="15"/>
      <c r="T24" s="15"/>
      <c r="U24" s="15"/>
    </row>
    <row r="25" spans="1:21" s="44" customFormat="1" ht="48" customHeight="1" x14ac:dyDescent="0.3">
      <c r="A25" s="37" t="s">
        <v>9</v>
      </c>
      <c r="B25" s="38">
        <v>36</v>
      </c>
      <c r="C25" s="37" t="s">
        <v>256</v>
      </c>
      <c r="D25" s="15" t="s">
        <v>366</v>
      </c>
      <c r="E25" s="37" t="str">
        <f t="shared" ref="E25" si="11">_xlfn.CONCAT("CM","-",0,B25,"-",2025)</f>
        <v>CM-036-2025</v>
      </c>
      <c r="F25" s="37">
        <v>505493</v>
      </c>
      <c r="G25" s="37">
        <v>230001687</v>
      </c>
      <c r="H25" s="17">
        <v>3200029711</v>
      </c>
      <c r="I25" s="39">
        <v>45678</v>
      </c>
      <c r="J25" s="40">
        <v>1</v>
      </c>
      <c r="K25" s="41">
        <v>1000</v>
      </c>
      <c r="L25" s="42">
        <v>0.21</v>
      </c>
      <c r="M25" s="42">
        <f t="shared" ref="M25" si="12">K25*L25</f>
        <v>210</v>
      </c>
      <c r="N25" s="43">
        <f t="shared" ref="N25" si="13">K25+M25</f>
        <v>1210</v>
      </c>
      <c r="O25" s="39" t="s">
        <v>122</v>
      </c>
      <c r="P25" s="48" t="s">
        <v>84</v>
      </c>
      <c r="Q25" s="37" t="s">
        <v>224</v>
      </c>
      <c r="R25" s="37"/>
      <c r="S25" s="37"/>
      <c r="T25" s="37"/>
      <c r="U25" s="37"/>
    </row>
    <row r="26" spans="1:21" ht="37.200000000000003" customHeight="1" x14ac:dyDescent="0.3">
      <c r="A26" s="15" t="s">
        <v>9</v>
      </c>
      <c r="B26" s="17">
        <v>37</v>
      </c>
      <c r="C26" s="15" t="s">
        <v>338</v>
      </c>
      <c r="D26" s="15" t="s">
        <v>366</v>
      </c>
      <c r="E26" s="15" t="str">
        <f t="shared" si="5"/>
        <v>CM-037-2025</v>
      </c>
      <c r="F26" s="15">
        <v>505498</v>
      </c>
      <c r="G26" s="15">
        <v>220002703</v>
      </c>
      <c r="H26" s="18">
        <v>45702</v>
      </c>
      <c r="I26" s="18">
        <v>45678</v>
      </c>
      <c r="J26" s="16">
        <v>1</v>
      </c>
      <c r="K26" s="8">
        <v>2750</v>
      </c>
      <c r="L26" s="20">
        <v>0.21</v>
      </c>
      <c r="M26" s="20">
        <f t="shared" si="3"/>
        <v>577.5</v>
      </c>
      <c r="N26" s="21">
        <f t="shared" si="10"/>
        <v>3327.5</v>
      </c>
      <c r="O26" s="18">
        <v>45756</v>
      </c>
      <c r="P26" s="36" t="s">
        <v>55</v>
      </c>
      <c r="Q26" s="15" t="s">
        <v>56</v>
      </c>
      <c r="R26" s="15"/>
      <c r="S26" s="15"/>
      <c r="T26" s="15"/>
      <c r="U26" s="15"/>
    </row>
    <row r="27" spans="1:21" ht="37.200000000000003" customHeight="1" x14ac:dyDescent="0.3">
      <c r="A27" s="15" t="s">
        <v>9</v>
      </c>
      <c r="B27" s="17">
        <v>38</v>
      </c>
      <c r="C27" s="15" t="s">
        <v>257</v>
      </c>
      <c r="D27" s="15" t="s">
        <v>366</v>
      </c>
      <c r="E27" s="15" t="str">
        <f t="shared" si="5"/>
        <v>CM-038-2025</v>
      </c>
      <c r="F27" s="15">
        <v>505499</v>
      </c>
      <c r="G27" s="15">
        <v>220002704</v>
      </c>
      <c r="H27" s="18">
        <v>45702</v>
      </c>
      <c r="I27" s="18">
        <v>45678</v>
      </c>
      <c r="J27" s="16">
        <v>1</v>
      </c>
      <c r="K27" s="8">
        <v>9650</v>
      </c>
      <c r="L27" s="20">
        <v>0.21</v>
      </c>
      <c r="M27" s="20">
        <f t="shared" ref="M27" si="14">K27*L27</f>
        <v>2026.5</v>
      </c>
      <c r="N27" s="21">
        <f t="shared" ref="N27" si="15">K27+M27</f>
        <v>11676.5</v>
      </c>
      <c r="O27" s="18">
        <v>45722</v>
      </c>
      <c r="P27" s="36" t="s">
        <v>57</v>
      </c>
      <c r="Q27" s="15" t="s">
        <v>58</v>
      </c>
      <c r="R27" s="15"/>
      <c r="S27" s="15"/>
      <c r="T27" s="15"/>
      <c r="U27" s="15"/>
    </row>
    <row r="28" spans="1:21" ht="37.200000000000003" customHeight="1" x14ac:dyDescent="0.3">
      <c r="A28" s="15" t="s">
        <v>9</v>
      </c>
      <c r="B28" s="17">
        <v>39</v>
      </c>
      <c r="C28" s="15" t="s">
        <v>258</v>
      </c>
      <c r="D28" s="15" t="s">
        <v>365</v>
      </c>
      <c r="E28" s="15" t="str">
        <f t="shared" si="5"/>
        <v>CM-039-2025</v>
      </c>
      <c r="F28" s="15">
        <v>500066</v>
      </c>
      <c r="G28" s="15">
        <v>210024409</v>
      </c>
      <c r="H28" s="17">
        <v>3200029667</v>
      </c>
      <c r="I28" s="39">
        <v>45678</v>
      </c>
      <c r="J28" s="16">
        <v>1</v>
      </c>
      <c r="K28" s="8">
        <v>106.6</v>
      </c>
      <c r="L28" s="20">
        <v>0.21</v>
      </c>
      <c r="M28" s="20">
        <f t="shared" si="3"/>
        <v>22.385999999999999</v>
      </c>
      <c r="N28" s="21">
        <f t="shared" si="10"/>
        <v>128.98599999999999</v>
      </c>
      <c r="O28" s="18" t="s">
        <v>26</v>
      </c>
      <c r="P28" s="36" t="s">
        <v>25</v>
      </c>
      <c r="Q28" s="15" t="s">
        <v>24</v>
      </c>
      <c r="R28" s="15"/>
      <c r="S28" s="15"/>
      <c r="T28" s="15"/>
      <c r="U28" s="15"/>
    </row>
    <row r="29" spans="1:21" ht="37.200000000000003" customHeight="1" x14ac:dyDescent="0.3">
      <c r="A29" s="15" t="s">
        <v>9</v>
      </c>
      <c r="B29" s="17">
        <v>40</v>
      </c>
      <c r="C29" s="15" t="s">
        <v>259</v>
      </c>
      <c r="D29" s="15" t="s">
        <v>365</v>
      </c>
      <c r="E29" s="15" t="str">
        <f t="shared" si="5"/>
        <v>CM-040-2025</v>
      </c>
      <c r="F29" s="15">
        <v>505054</v>
      </c>
      <c r="G29" s="15">
        <v>210024411</v>
      </c>
      <c r="H29" s="17">
        <v>3200029683</v>
      </c>
      <c r="I29" s="18">
        <v>45687</v>
      </c>
      <c r="J29" s="16">
        <v>1</v>
      </c>
      <c r="K29" s="8">
        <v>2000</v>
      </c>
      <c r="L29" s="20">
        <v>0.21</v>
      </c>
      <c r="M29" s="20">
        <f t="shared" si="3"/>
        <v>420</v>
      </c>
      <c r="N29" s="21">
        <f t="shared" si="10"/>
        <v>2420</v>
      </c>
      <c r="O29" s="18">
        <v>45687</v>
      </c>
      <c r="P29" s="36" t="s">
        <v>59</v>
      </c>
      <c r="Q29" s="15" t="s">
        <v>79</v>
      </c>
      <c r="R29" s="15"/>
      <c r="S29" s="15"/>
      <c r="T29" s="15"/>
      <c r="U29" s="15"/>
    </row>
    <row r="30" spans="1:21" ht="37.200000000000003" customHeight="1" x14ac:dyDescent="0.3">
      <c r="A30" s="15" t="s">
        <v>9</v>
      </c>
      <c r="B30" s="17">
        <v>42</v>
      </c>
      <c r="C30" s="15" t="s">
        <v>340</v>
      </c>
      <c r="D30" s="15" t="s">
        <v>365</v>
      </c>
      <c r="E30" s="15" t="str">
        <f t="shared" si="5"/>
        <v>CM-042-2025</v>
      </c>
      <c r="F30" s="15">
        <v>505473</v>
      </c>
      <c r="G30" s="15">
        <v>210024414</v>
      </c>
      <c r="H30" s="17">
        <v>3200029678</v>
      </c>
      <c r="I30" s="18">
        <v>45687</v>
      </c>
      <c r="J30" s="16">
        <v>3</v>
      </c>
      <c r="K30" s="8">
        <v>14612</v>
      </c>
      <c r="L30" s="20">
        <v>0.21</v>
      </c>
      <c r="M30" s="20">
        <f t="shared" si="3"/>
        <v>3068.52</v>
      </c>
      <c r="N30" s="21">
        <f t="shared" si="10"/>
        <v>17680.52</v>
      </c>
      <c r="O30" s="18" t="s">
        <v>61</v>
      </c>
      <c r="P30" s="36" t="s">
        <v>60</v>
      </c>
      <c r="Q30" s="15" t="s">
        <v>62</v>
      </c>
      <c r="R30" s="15"/>
      <c r="S30" s="15"/>
      <c r="T30" s="15"/>
      <c r="U30" s="15"/>
    </row>
    <row r="31" spans="1:21" ht="43.95" customHeight="1" x14ac:dyDescent="0.3">
      <c r="A31" s="15" t="s">
        <v>9</v>
      </c>
      <c r="B31" s="17">
        <v>43</v>
      </c>
      <c r="C31" s="15" t="s">
        <v>260</v>
      </c>
      <c r="D31" s="15" t="s">
        <v>365</v>
      </c>
      <c r="E31" s="15" t="str">
        <f t="shared" si="5"/>
        <v>CM-043-2025</v>
      </c>
      <c r="F31" s="15">
        <v>505496</v>
      </c>
      <c r="G31" s="15">
        <v>210024415</v>
      </c>
      <c r="H31" s="17">
        <v>3200029682</v>
      </c>
      <c r="I31" s="18">
        <v>45687</v>
      </c>
      <c r="J31" s="16">
        <v>3</v>
      </c>
      <c r="K31" s="8">
        <v>388.64</v>
      </c>
      <c r="L31" s="20">
        <v>0.21</v>
      </c>
      <c r="M31" s="20">
        <f t="shared" si="3"/>
        <v>81.614399999999989</v>
      </c>
      <c r="N31" s="21">
        <f t="shared" si="10"/>
        <v>470.25439999999998</v>
      </c>
      <c r="O31" s="18">
        <v>45693</v>
      </c>
      <c r="P31" s="36" t="s">
        <v>64</v>
      </c>
      <c r="Q31" s="15" t="s">
        <v>63</v>
      </c>
      <c r="R31" s="15"/>
      <c r="S31" s="15"/>
      <c r="T31" s="15"/>
      <c r="U31" s="15"/>
    </row>
    <row r="32" spans="1:21" ht="37.200000000000003" customHeight="1" x14ac:dyDescent="0.3">
      <c r="A32" s="15" t="s">
        <v>9</v>
      </c>
      <c r="B32" s="17">
        <v>44</v>
      </c>
      <c r="C32" s="19" t="s">
        <v>261</v>
      </c>
      <c r="D32" s="15" t="s">
        <v>365</v>
      </c>
      <c r="E32" s="15" t="str">
        <f t="shared" si="5"/>
        <v>CM-044-2025</v>
      </c>
      <c r="F32" s="15">
        <v>505217</v>
      </c>
      <c r="G32" s="15">
        <v>210024416</v>
      </c>
      <c r="H32" s="17">
        <v>3200029685</v>
      </c>
      <c r="I32" s="18">
        <v>45687</v>
      </c>
      <c r="J32" s="16">
        <v>1</v>
      </c>
      <c r="K32" s="8">
        <v>1380</v>
      </c>
      <c r="L32" s="20">
        <v>0.21</v>
      </c>
      <c r="M32" s="20">
        <f t="shared" si="3"/>
        <v>289.8</v>
      </c>
      <c r="N32" s="21">
        <f t="shared" si="10"/>
        <v>1669.8</v>
      </c>
      <c r="O32" s="18">
        <v>45711</v>
      </c>
      <c r="P32" s="36" t="s">
        <v>65</v>
      </c>
      <c r="Q32" s="15" t="s">
        <v>80</v>
      </c>
      <c r="R32" s="15"/>
      <c r="S32" s="15"/>
      <c r="T32" s="15"/>
      <c r="U32" s="15"/>
    </row>
    <row r="33" spans="1:21" ht="37.200000000000003" customHeight="1" x14ac:dyDescent="0.3">
      <c r="A33" s="15" t="s">
        <v>9</v>
      </c>
      <c r="B33" s="17">
        <v>45</v>
      </c>
      <c r="C33" s="15" t="s">
        <v>262</v>
      </c>
      <c r="D33" s="15" t="s">
        <v>365</v>
      </c>
      <c r="E33" s="15" t="str">
        <f t="shared" si="5"/>
        <v>CM-045-2025</v>
      </c>
      <c r="F33" s="15">
        <v>505285</v>
      </c>
      <c r="G33" s="15">
        <v>210024417</v>
      </c>
      <c r="H33" s="17">
        <v>3200029703</v>
      </c>
      <c r="I33" s="18">
        <v>45694</v>
      </c>
      <c r="J33" s="16">
        <v>1</v>
      </c>
      <c r="K33" s="8">
        <v>617.28</v>
      </c>
      <c r="L33" s="20">
        <v>0.21</v>
      </c>
      <c r="M33" s="20">
        <f t="shared" si="3"/>
        <v>129.62879999999998</v>
      </c>
      <c r="N33" s="21">
        <f t="shared" si="10"/>
        <v>746.90879999999993</v>
      </c>
      <c r="O33" s="18">
        <v>45711</v>
      </c>
      <c r="P33" s="36" t="s">
        <v>66</v>
      </c>
      <c r="Q33" s="15" t="s">
        <v>224</v>
      </c>
      <c r="R33" s="15"/>
      <c r="S33" s="15"/>
      <c r="T33" s="15"/>
      <c r="U33" s="15"/>
    </row>
    <row r="34" spans="1:21" ht="37.200000000000003" customHeight="1" x14ac:dyDescent="0.3">
      <c r="A34" s="15" t="s">
        <v>9</v>
      </c>
      <c r="B34" s="17">
        <v>46</v>
      </c>
      <c r="C34" s="15" t="s">
        <v>339</v>
      </c>
      <c r="D34" s="15" t="s">
        <v>365</v>
      </c>
      <c r="E34" s="15" t="str">
        <f t="shared" si="5"/>
        <v>CM-046-2025</v>
      </c>
      <c r="F34" s="15">
        <v>505506</v>
      </c>
      <c r="G34" s="15">
        <v>210024418</v>
      </c>
      <c r="H34" s="17">
        <v>3200029679</v>
      </c>
      <c r="I34" s="18">
        <v>45687</v>
      </c>
      <c r="J34" s="16">
        <v>3</v>
      </c>
      <c r="K34" s="8">
        <v>13300</v>
      </c>
      <c r="L34" s="20">
        <v>0.21</v>
      </c>
      <c r="M34" s="20">
        <f t="shared" si="3"/>
        <v>2793</v>
      </c>
      <c r="N34" s="21">
        <f t="shared" si="10"/>
        <v>16093</v>
      </c>
      <c r="O34" s="18">
        <v>45729</v>
      </c>
      <c r="P34" s="36" t="s">
        <v>67</v>
      </c>
      <c r="Q34" s="15" t="s">
        <v>224</v>
      </c>
      <c r="R34" s="15"/>
      <c r="S34" s="15"/>
      <c r="T34" s="15"/>
      <c r="U34" s="15"/>
    </row>
    <row r="35" spans="1:21" ht="37.200000000000003" customHeight="1" x14ac:dyDescent="0.3">
      <c r="A35" s="15" t="s">
        <v>9</v>
      </c>
      <c r="B35" s="17">
        <v>47</v>
      </c>
      <c r="C35" s="15" t="s">
        <v>263</v>
      </c>
      <c r="D35" s="15" t="s">
        <v>365</v>
      </c>
      <c r="E35" s="15" t="str">
        <f t="shared" si="5"/>
        <v>CM-047-2025</v>
      </c>
      <c r="F35" s="15">
        <v>501380</v>
      </c>
      <c r="G35" s="15">
        <v>210024425</v>
      </c>
      <c r="H35" s="17">
        <v>3200029681</v>
      </c>
      <c r="I35" s="18">
        <v>45687</v>
      </c>
      <c r="J35" s="16">
        <v>3</v>
      </c>
      <c r="K35" s="8">
        <v>552.20000000000005</v>
      </c>
      <c r="L35" s="20">
        <v>0.21</v>
      </c>
      <c r="M35" s="20">
        <f t="shared" si="3"/>
        <v>115.962</v>
      </c>
      <c r="N35" s="21">
        <f t="shared" si="10"/>
        <v>668.16200000000003</v>
      </c>
      <c r="O35" s="18">
        <v>45705</v>
      </c>
      <c r="P35" s="36" t="s">
        <v>68</v>
      </c>
      <c r="Q35" s="15" t="s">
        <v>69</v>
      </c>
      <c r="R35" s="15"/>
      <c r="S35" s="15"/>
      <c r="T35" s="15"/>
      <c r="U35" s="15"/>
    </row>
    <row r="36" spans="1:21" ht="37.200000000000003" customHeight="1" x14ac:dyDescent="0.3">
      <c r="A36" s="15" t="s">
        <v>9</v>
      </c>
      <c r="B36" s="17">
        <v>48</v>
      </c>
      <c r="C36" s="15" t="s">
        <v>341</v>
      </c>
      <c r="D36" s="15" t="s">
        <v>365</v>
      </c>
      <c r="E36" s="15" t="str">
        <f t="shared" si="5"/>
        <v>CM-048-2025</v>
      </c>
      <c r="F36" s="15">
        <v>505016</v>
      </c>
      <c r="G36" s="15">
        <v>210024427</v>
      </c>
      <c r="H36" s="17">
        <v>3200029680</v>
      </c>
      <c r="I36" s="18">
        <v>45687</v>
      </c>
      <c r="J36" s="16">
        <v>3</v>
      </c>
      <c r="K36" s="8">
        <v>1516.5</v>
      </c>
      <c r="L36" s="20">
        <v>0.21</v>
      </c>
      <c r="M36" s="20">
        <f t="shared" si="3"/>
        <v>318.46499999999997</v>
      </c>
      <c r="N36" s="21">
        <f t="shared" si="10"/>
        <v>1834.9649999999999</v>
      </c>
      <c r="O36" s="18">
        <v>45700</v>
      </c>
      <c r="P36" s="36" t="s">
        <v>70</v>
      </c>
      <c r="Q36" s="15" t="s">
        <v>224</v>
      </c>
      <c r="R36" s="15"/>
      <c r="S36" s="15"/>
      <c r="T36" s="15"/>
      <c r="U36" s="15"/>
    </row>
    <row r="37" spans="1:21" ht="37.200000000000003" customHeight="1" x14ac:dyDescent="0.3">
      <c r="A37" s="15" t="s">
        <v>9</v>
      </c>
      <c r="B37" s="17">
        <v>49</v>
      </c>
      <c r="C37" s="15" t="s">
        <v>264</v>
      </c>
      <c r="D37" s="15" t="s">
        <v>366</v>
      </c>
      <c r="E37" s="15" t="str">
        <f t="shared" si="5"/>
        <v>CM-049-2025</v>
      </c>
      <c r="F37" s="15">
        <v>504654</v>
      </c>
      <c r="G37" s="15">
        <v>210024426</v>
      </c>
      <c r="H37" s="17">
        <v>3200029684</v>
      </c>
      <c r="I37" s="18">
        <v>45687</v>
      </c>
      <c r="J37" s="16">
        <v>1</v>
      </c>
      <c r="K37" s="8">
        <v>12220</v>
      </c>
      <c r="L37" s="20">
        <v>0.21</v>
      </c>
      <c r="M37" s="20">
        <f t="shared" si="3"/>
        <v>2566.1999999999998</v>
      </c>
      <c r="N37" s="21">
        <f t="shared" si="10"/>
        <v>14786.2</v>
      </c>
      <c r="O37" s="18">
        <v>45689</v>
      </c>
      <c r="P37" s="36" t="s">
        <v>71</v>
      </c>
      <c r="Q37" s="15" t="s">
        <v>82</v>
      </c>
      <c r="R37" s="15"/>
      <c r="S37" s="15"/>
      <c r="T37" s="15"/>
      <c r="U37" s="15"/>
    </row>
    <row r="38" spans="1:21" ht="37.200000000000003" customHeight="1" x14ac:dyDescent="0.3">
      <c r="A38" s="15" t="s">
        <v>9</v>
      </c>
      <c r="B38" s="17">
        <v>50</v>
      </c>
      <c r="C38" s="15" t="s">
        <v>265</v>
      </c>
      <c r="D38" s="15" t="s">
        <v>366</v>
      </c>
      <c r="E38" s="15" t="str">
        <f t="shared" si="5"/>
        <v>CM-050-2025</v>
      </c>
      <c r="F38" s="15">
        <v>504972</v>
      </c>
      <c r="G38" s="15">
        <v>210024430</v>
      </c>
      <c r="H38" s="15">
        <v>3200029690</v>
      </c>
      <c r="I38" s="18">
        <v>45687</v>
      </c>
      <c r="J38" s="16">
        <v>1</v>
      </c>
      <c r="K38" s="8">
        <v>14000</v>
      </c>
      <c r="L38" s="20">
        <v>0.21</v>
      </c>
      <c r="M38" s="20">
        <f t="shared" si="3"/>
        <v>2940</v>
      </c>
      <c r="N38" s="21">
        <f t="shared" si="10"/>
        <v>16940</v>
      </c>
      <c r="O38" s="18" t="s">
        <v>73</v>
      </c>
      <c r="P38" s="36" t="s">
        <v>72</v>
      </c>
      <c r="Q38" s="15" t="s">
        <v>81</v>
      </c>
      <c r="R38" s="15"/>
      <c r="S38" s="15"/>
      <c r="T38" s="15"/>
      <c r="U38" s="15"/>
    </row>
    <row r="39" spans="1:21" ht="37.200000000000003" customHeight="1" x14ac:dyDescent="0.3">
      <c r="A39" s="15" t="s">
        <v>9</v>
      </c>
      <c r="B39" s="17">
        <v>51</v>
      </c>
      <c r="C39" s="15" t="s">
        <v>266</v>
      </c>
      <c r="D39" s="15" t="s">
        <v>366</v>
      </c>
      <c r="E39" s="15" t="str">
        <f t="shared" si="5"/>
        <v>CM-051-2025</v>
      </c>
      <c r="F39" s="15">
        <v>500821</v>
      </c>
      <c r="G39" s="15">
        <v>210024400</v>
      </c>
      <c r="H39" s="17">
        <v>3200029687</v>
      </c>
      <c r="I39" s="18">
        <v>45687</v>
      </c>
      <c r="J39" s="16">
        <v>1</v>
      </c>
      <c r="K39" s="8">
        <v>10284.450000000001</v>
      </c>
      <c r="L39" s="20">
        <v>0.21</v>
      </c>
      <c r="M39" s="20">
        <f t="shared" si="3"/>
        <v>2159.7345</v>
      </c>
      <c r="N39" s="21">
        <f t="shared" si="10"/>
        <v>12444.184500000001</v>
      </c>
      <c r="O39" s="18" t="s">
        <v>73</v>
      </c>
      <c r="P39" s="36" t="s">
        <v>74</v>
      </c>
      <c r="Q39" s="15" t="s">
        <v>83</v>
      </c>
      <c r="R39" s="15"/>
      <c r="S39" s="15"/>
      <c r="T39" s="15"/>
      <c r="U39" s="15"/>
    </row>
    <row r="40" spans="1:21" ht="37.200000000000003" customHeight="1" x14ac:dyDescent="0.3">
      <c r="A40" s="15" t="s">
        <v>9</v>
      </c>
      <c r="B40" s="17">
        <v>53</v>
      </c>
      <c r="C40" s="15" t="s">
        <v>267</v>
      </c>
      <c r="D40" s="15" t="s">
        <v>366</v>
      </c>
      <c r="E40" s="15" t="str">
        <f t="shared" si="5"/>
        <v>CM-053-2025</v>
      </c>
      <c r="F40" s="15">
        <v>500014</v>
      </c>
      <c r="G40" s="15">
        <v>210024371</v>
      </c>
      <c r="H40" s="17">
        <v>3300005346</v>
      </c>
      <c r="I40" s="18">
        <v>45687</v>
      </c>
      <c r="J40" s="16">
        <v>1</v>
      </c>
      <c r="K40" s="8">
        <v>150</v>
      </c>
      <c r="L40" s="20">
        <v>0.21</v>
      </c>
      <c r="M40" s="20">
        <f t="shared" si="3"/>
        <v>31.5</v>
      </c>
      <c r="N40" s="21">
        <f t="shared" si="10"/>
        <v>181.5</v>
      </c>
      <c r="O40" s="18">
        <v>45667</v>
      </c>
      <c r="P40" s="36" t="s">
        <v>15</v>
      </c>
      <c r="Q40" s="15" t="s">
        <v>19</v>
      </c>
      <c r="R40" s="15"/>
      <c r="S40" s="15"/>
      <c r="T40" s="15"/>
      <c r="U40" s="15"/>
    </row>
    <row r="41" spans="1:21" ht="37.200000000000003" customHeight="1" x14ac:dyDescent="0.3">
      <c r="A41" s="15" t="s">
        <v>9</v>
      </c>
      <c r="B41" s="17">
        <v>54</v>
      </c>
      <c r="C41" s="15" t="s">
        <v>268</v>
      </c>
      <c r="D41" s="15" t="s">
        <v>366</v>
      </c>
      <c r="E41" s="15" t="str">
        <f t="shared" si="5"/>
        <v>CM-054-2025</v>
      </c>
      <c r="F41" s="15">
        <v>500014</v>
      </c>
      <c r="G41" s="15">
        <v>210024372</v>
      </c>
      <c r="H41" s="17">
        <v>3300005345</v>
      </c>
      <c r="I41" s="18">
        <v>45687</v>
      </c>
      <c r="J41" s="16">
        <v>1</v>
      </c>
      <c r="K41" s="8">
        <v>822.28</v>
      </c>
      <c r="L41" s="20">
        <v>0.21</v>
      </c>
      <c r="M41" s="20">
        <f t="shared" si="3"/>
        <v>172.6788</v>
      </c>
      <c r="N41" s="21">
        <f t="shared" si="10"/>
        <v>994.9588</v>
      </c>
      <c r="O41" s="18" t="s">
        <v>75</v>
      </c>
      <c r="P41" s="36" t="s">
        <v>15</v>
      </c>
      <c r="Q41" s="15" t="s">
        <v>19</v>
      </c>
      <c r="R41" s="15"/>
      <c r="S41" s="15"/>
      <c r="T41" s="15"/>
      <c r="U41" s="15"/>
    </row>
    <row r="42" spans="1:21" ht="37.200000000000003" customHeight="1" x14ac:dyDescent="0.3">
      <c r="A42" s="15" t="s">
        <v>9</v>
      </c>
      <c r="B42" s="17">
        <v>55</v>
      </c>
      <c r="C42" s="15" t="s">
        <v>269</v>
      </c>
      <c r="D42" s="15" t="s">
        <v>366</v>
      </c>
      <c r="E42" s="15" t="str">
        <f t="shared" si="5"/>
        <v>CM-055-2025</v>
      </c>
      <c r="F42" s="19">
        <v>500014</v>
      </c>
      <c r="G42" s="15">
        <v>210024380</v>
      </c>
      <c r="H42" s="17">
        <v>3300005344</v>
      </c>
      <c r="I42" s="18">
        <v>45687</v>
      </c>
      <c r="J42" s="16">
        <v>1</v>
      </c>
      <c r="K42" s="8">
        <v>2096.94</v>
      </c>
      <c r="L42" s="20">
        <v>0.21</v>
      </c>
      <c r="M42" s="20">
        <f t="shared" si="3"/>
        <v>440.35739999999998</v>
      </c>
      <c r="N42" s="21">
        <f t="shared" si="10"/>
        <v>2537.2973999999999</v>
      </c>
      <c r="O42" s="18" t="s">
        <v>76</v>
      </c>
      <c r="P42" s="36" t="s">
        <v>15</v>
      </c>
      <c r="Q42" s="15" t="s">
        <v>19</v>
      </c>
      <c r="R42" s="15"/>
      <c r="S42" s="15"/>
      <c r="T42" s="15"/>
      <c r="U42" s="15"/>
    </row>
    <row r="43" spans="1:21" ht="37.200000000000003" customHeight="1" x14ac:dyDescent="0.3">
      <c r="A43" s="15" t="s">
        <v>9</v>
      </c>
      <c r="B43" s="17">
        <v>56</v>
      </c>
      <c r="C43" s="15" t="s">
        <v>270</v>
      </c>
      <c r="D43" s="15" t="s">
        <v>366</v>
      </c>
      <c r="E43" s="15" t="str">
        <f t="shared" si="5"/>
        <v>CM-056-2025</v>
      </c>
      <c r="F43" s="15">
        <v>500014</v>
      </c>
      <c r="G43" s="15">
        <v>210024386</v>
      </c>
      <c r="H43" s="17">
        <v>3300005343</v>
      </c>
      <c r="I43" s="18">
        <v>45687</v>
      </c>
      <c r="J43" s="16">
        <v>1</v>
      </c>
      <c r="K43" s="8">
        <v>169.84</v>
      </c>
      <c r="L43" s="20">
        <v>0.21</v>
      </c>
      <c r="M43" s="20">
        <f t="shared" si="3"/>
        <v>35.666399999999996</v>
      </c>
      <c r="N43" s="21">
        <f t="shared" si="10"/>
        <v>205.50639999999999</v>
      </c>
      <c r="O43" s="18">
        <v>45685</v>
      </c>
      <c r="P43" s="36" t="s">
        <v>15</v>
      </c>
      <c r="Q43" s="15" t="s">
        <v>19</v>
      </c>
      <c r="R43" s="15"/>
      <c r="S43" s="15"/>
      <c r="T43" s="15"/>
      <c r="U43" s="15"/>
    </row>
    <row r="44" spans="1:21" ht="37.200000000000003" customHeight="1" x14ac:dyDescent="0.3">
      <c r="A44" s="15" t="s">
        <v>9</v>
      </c>
      <c r="B44" s="17">
        <v>58</v>
      </c>
      <c r="C44" s="19" t="s">
        <v>342</v>
      </c>
      <c r="D44" s="15" t="s">
        <v>366</v>
      </c>
      <c r="E44" s="15" t="str">
        <f t="shared" si="5"/>
        <v>CM-058-2025</v>
      </c>
      <c r="F44" s="15">
        <v>505501</v>
      </c>
      <c r="G44" s="15">
        <v>220002679</v>
      </c>
      <c r="H44" s="18">
        <v>45702</v>
      </c>
      <c r="I44" s="18">
        <v>45678</v>
      </c>
      <c r="J44" s="16">
        <v>1</v>
      </c>
      <c r="K44" s="8">
        <v>5500</v>
      </c>
      <c r="L44" s="20">
        <v>0</v>
      </c>
      <c r="M44" s="20">
        <f t="shared" si="3"/>
        <v>0</v>
      </c>
      <c r="N44" s="21">
        <f t="shared" si="10"/>
        <v>5500</v>
      </c>
      <c r="O44" s="18">
        <v>45739</v>
      </c>
      <c r="P44" s="36" t="s">
        <v>54</v>
      </c>
      <c r="Q44" s="15" t="s">
        <v>224</v>
      </c>
      <c r="R44" s="15"/>
      <c r="S44" s="15"/>
      <c r="T44" s="15"/>
      <c r="U44" s="15"/>
    </row>
    <row r="45" spans="1:21" ht="37.200000000000003" customHeight="1" x14ac:dyDescent="0.3">
      <c r="A45" s="15" t="s">
        <v>9</v>
      </c>
      <c r="B45" s="17">
        <v>59</v>
      </c>
      <c r="C45" s="15" t="s">
        <v>343</v>
      </c>
      <c r="D45" s="15" t="s">
        <v>366</v>
      </c>
      <c r="E45" s="15" t="str">
        <f t="shared" si="5"/>
        <v>CM-059-2025</v>
      </c>
      <c r="F45" s="15">
        <v>505011</v>
      </c>
      <c r="G45" s="15">
        <v>230001700</v>
      </c>
      <c r="H45" s="17">
        <v>3200029854</v>
      </c>
      <c r="I45" s="18">
        <v>45677</v>
      </c>
      <c r="J45" s="16">
        <v>1</v>
      </c>
      <c r="K45" s="8">
        <v>8500</v>
      </c>
      <c r="L45" s="20">
        <v>0</v>
      </c>
      <c r="M45" s="20">
        <f t="shared" si="3"/>
        <v>0</v>
      </c>
      <c r="N45" s="21">
        <f t="shared" si="10"/>
        <v>8500</v>
      </c>
      <c r="O45" s="18" t="s">
        <v>18</v>
      </c>
      <c r="P45" s="36" t="s">
        <v>77</v>
      </c>
      <c r="Q45" s="15" t="s">
        <v>224</v>
      </c>
      <c r="R45" s="15"/>
      <c r="S45" s="15"/>
      <c r="T45" s="15"/>
      <c r="U45" s="15"/>
    </row>
    <row r="46" spans="1:21" ht="37.200000000000003" customHeight="1" x14ac:dyDescent="0.3">
      <c r="A46" s="15" t="s">
        <v>9</v>
      </c>
      <c r="B46" s="17">
        <v>60</v>
      </c>
      <c r="C46" s="15" t="s">
        <v>344</v>
      </c>
      <c r="D46" s="15" t="s">
        <v>366</v>
      </c>
      <c r="E46" s="15" t="str">
        <f t="shared" si="5"/>
        <v>CM-060-2025</v>
      </c>
      <c r="F46" s="15">
        <v>504939</v>
      </c>
      <c r="G46" s="15">
        <v>230001690</v>
      </c>
      <c r="H46" s="17">
        <v>3200029781</v>
      </c>
      <c r="I46" s="18">
        <v>45677</v>
      </c>
      <c r="J46" s="16">
        <v>1</v>
      </c>
      <c r="K46" s="8">
        <v>5000</v>
      </c>
      <c r="L46" s="20">
        <v>0</v>
      </c>
      <c r="M46" s="20">
        <f t="shared" si="3"/>
        <v>0</v>
      </c>
      <c r="N46" s="21">
        <f t="shared" si="10"/>
        <v>5000</v>
      </c>
      <c r="O46" s="18" t="s">
        <v>18</v>
      </c>
      <c r="P46" s="36" t="s">
        <v>78</v>
      </c>
      <c r="Q46" s="28" t="s">
        <v>224</v>
      </c>
      <c r="R46" s="15"/>
      <c r="S46" s="15"/>
      <c r="T46" s="15"/>
      <c r="U46" s="15"/>
    </row>
    <row r="47" spans="1:21" ht="37.200000000000003" customHeight="1" x14ac:dyDescent="0.3">
      <c r="A47" s="15" t="s">
        <v>9</v>
      </c>
      <c r="B47" s="17">
        <v>62</v>
      </c>
      <c r="C47" s="15" t="s">
        <v>271</v>
      </c>
      <c r="D47" s="15" t="s">
        <v>366</v>
      </c>
      <c r="E47" s="15" t="str">
        <f t="shared" si="5"/>
        <v>CM-062-2025</v>
      </c>
      <c r="F47" s="25">
        <v>504783</v>
      </c>
      <c r="G47" s="15">
        <v>210024452</v>
      </c>
      <c r="H47" s="17">
        <v>3200029691</v>
      </c>
      <c r="I47" s="18">
        <v>45694</v>
      </c>
      <c r="J47" s="16">
        <v>1</v>
      </c>
      <c r="K47" s="8">
        <v>840</v>
      </c>
      <c r="L47" s="20">
        <v>0.21</v>
      </c>
      <c r="M47" s="20">
        <f t="shared" si="3"/>
        <v>176.4</v>
      </c>
      <c r="N47" s="21">
        <f t="shared" si="10"/>
        <v>1016.4</v>
      </c>
      <c r="O47" s="18" t="s">
        <v>92</v>
      </c>
      <c r="P47" s="36" t="s">
        <v>85</v>
      </c>
      <c r="Q47" s="15" t="s">
        <v>86</v>
      </c>
      <c r="R47" s="15"/>
      <c r="S47" s="15"/>
      <c r="T47" s="15"/>
      <c r="U47" s="15"/>
    </row>
    <row r="48" spans="1:21" ht="37.200000000000003" customHeight="1" x14ac:dyDescent="0.3">
      <c r="A48" s="15" t="s">
        <v>9</v>
      </c>
      <c r="B48" s="17">
        <v>63</v>
      </c>
      <c r="C48" s="15" t="s">
        <v>272</v>
      </c>
      <c r="D48" s="15" t="s">
        <v>366</v>
      </c>
      <c r="E48" s="15" t="str">
        <f t="shared" si="5"/>
        <v>CM-063-2025</v>
      </c>
      <c r="F48" s="15">
        <v>500014</v>
      </c>
      <c r="G48" s="15">
        <v>210024373</v>
      </c>
      <c r="H48" s="17">
        <v>3300005350</v>
      </c>
      <c r="I48" s="18">
        <v>45694</v>
      </c>
      <c r="J48" s="16">
        <v>1</v>
      </c>
      <c r="K48" s="8">
        <v>2500</v>
      </c>
      <c r="L48" s="20">
        <v>0.21</v>
      </c>
      <c r="M48" s="20">
        <f t="shared" si="3"/>
        <v>525</v>
      </c>
      <c r="N48" s="21">
        <f t="shared" si="10"/>
        <v>3025</v>
      </c>
      <c r="O48" s="18">
        <v>45691</v>
      </c>
      <c r="P48" s="36" t="s">
        <v>15</v>
      </c>
      <c r="Q48" s="15" t="s">
        <v>19</v>
      </c>
      <c r="R48" s="15"/>
      <c r="S48" s="15"/>
      <c r="T48" s="15"/>
      <c r="U48" s="15"/>
    </row>
    <row r="49" spans="1:21" ht="37.200000000000003" customHeight="1" x14ac:dyDescent="0.3">
      <c r="A49" s="15" t="s">
        <v>9</v>
      </c>
      <c r="B49" s="17">
        <v>64</v>
      </c>
      <c r="C49" s="15" t="s">
        <v>273</v>
      </c>
      <c r="D49" s="15" t="s">
        <v>366</v>
      </c>
      <c r="E49" s="15" t="str">
        <f t="shared" si="5"/>
        <v>CM-064-2025</v>
      </c>
      <c r="F49" s="15">
        <v>500014</v>
      </c>
      <c r="G49" s="15">
        <v>210024390</v>
      </c>
      <c r="H49" s="17">
        <v>3300005349</v>
      </c>
      <c r="I49" s="18">
        <v>45671</v>
      </c>
      <c r="J49" s="16">
        <v>1</v>
      </c>
      <c r="K49" s="8">
        <v>275.99</v>
      </c>
      <c r="L49" s="20">
        <v>0.21</v>
      </c>
      <c r="M49" s="20">
        <f t="shared" si="3"/>
        <v>57.957900000000002</v>
      </c>
      <c r="N49" s="21">
        <f>K49+M49</f>
        <v>333.9479</v>
      </c>
      <c r="O49" s="18">
        <v>45696</v>
      </c>
      <c r="P49" s="36" t="s">
        <v>15</v>
      </c>
      <c r="Q49" s="15" t="s">
        <v>19</v>
      </c>
      <c r="R49" s="15"/>
      <c r="S49" s="15"/>
      <c r="T49" s="15"/>
      <c r="U49" s="15"/>
    </row>
    <row r="50" spans="1:21" ht="37.200000000000003" customHeight="1" x14ac:dyDescent="0.3">
      <c r="A50" s="15" t="s">
        <v>9</v>
      </c>
      <c r="B50" s="17">
        <v>66</v>
      </c>
      <c r="C50" s="15" t="s">
        <v>375</v>
      </c>
      <c r="D50" s="15" t="s">
        <v>365</v>
      </c>
      <c r="E50" s="15" t="s">
        <v>368</v>
      </c>
      <c r="F50" s="15">
        <v>505508</v>
      </c>
      <c r="G50" s="15">
        <v>210024382</v>
      </c>
      <c r="H50" s="17">
        <v>3200029705</v>
      </c>
      <c r="I50" s="18" t="s">
        <v>369</v>
      </c>
      <c r="J50" s="16"/>
      <c r="K50" s="8">
        <v>4012.5</v>
      </c>
      <c r="L50" s="20">
        <v>0.21</v>
      </c>
      <c r="M50" s="20">
        <v>842.625</v>
      </c>
      <c r="N50" s="21">
        <v>4855.125</v>
      </c>
      <c r="O50" s="18" t="s">
        <v>370</v>
      </c>
      <c r="P50" s="36" t="s">
        <v>371</v>
      </c>
      <c r="Q50" s="15" t="s">
        <v>372</v>
      </c>
      <c r="R50" s="8">
        <v>6694.45</v>
      </c>
      <c r="S50" s="15"/>
      <c r="T50" s="15"/>
      <c r="U50" s="15"/>
    </row>
    <row r="51" spans="1:21" ht="37.200000000000003" customHeight="1" x14ac:dyDescent="0.3">
      <c r="A51" s="15" t="s">
        <v>9</v>
      </c>
      <c r="B51" s="17">
        <v>67</v>
      </c>
      <c r="C51" s="19" t="s">
        <v>274</v>
      </c>
      <c r="D51" s="15" t="s">
        <v>366</v>
      </c>
      <c r="E51" s="15" t="str">
        <f t="shared" ref="E51:E97" si="16">_xlfn.CONCAT("CM","-",0,B51,"-",2025)</f>
        <v>CM-067-2025</v>
      </c>
      <c r="F51" s="15">
        <v>503634</v>
      </c>
      <c r="G51" s="17">
        <v>210024440</v>
      </c>
      <c r="H51" s="17">
        <v>3200029702</v>
      </c>
      <c r="I51" s="18">
        <v>45694</v>
      </c>
      <c r="J51" s="16"/>
      <c r="K51" s="8">
        <v>1256.3</v>
      </c>
      <c r="L51" s="20">
        <v>0.21</v>
      </c>
      <c r="M51" s="20">
        <f t="shared" ref="M51:M96" si="17">K51*L51</f>
        <v>263.82299999999998</v>
      </c>
      <c r="N51" s="21">
        <f t="shared" ref="N51:N75" si="18">K51+M51</f>
        <v>1520.123</v>
      </c>
      <c r="O51" s="18" t="s">
        <v>91</v>
      </c>
      <c r="P51" s="36" t="s">
        <v>89</v>
      </c>
      <c r="Q51" s="15" t="s">
        <v>90</v>
      </c>
      <c r="R51" s="15"/>
      <c r="S51" s="15"/>
      <c r="T51" s="15"/>
      <c r="U51" s="15"/>
    </row>
    <row r="52" spans="1:21" ht="37.200000000000003" customHeight="1" x14ac:dyDescent="0.3">
      <c r="A52" s="15" t="s">
        <v>9</v>
      </c>
      <c r="B52" s="17">
        <v>68</v>
      </c>
      <c r="C52" s="15" t="s">
        <v>275</v>
      </c>
      <c r="D52" s="15" t="s">
        <v>366</v>
      </c>
      <c r="E52" s="15" t="str">
        <f t="shared" si="16"/>
        <v>CM-068-2025</v>
      </c>
      <c r="F52" s="15">
        <v>503634</v>
      </c>
      <c r="G52" s="15">
        <v>210024441</v>
      </c>
      <c r="H52" s="17">
        <v>3200029701</v>
      </c>
      <c r="I52" s="18">
        <v>45694</v>
      </c>
      <c r="J52" s="16"/>
      <c r="K52" s="8">
        <v>436.92</v>
      </c>
      <c r="L52" s="20">
        <v>0.21</v>
      </c>
      <c r="M52" s="20">
        <f t="shared" si="17"/>
        <v>91.753200000000007</v>
      </c>
      <c r="N52" s="21">
        <f t="shared" si="18"/>
        <v>528.67320000000007</v>
      </c>
      <c r="O52" s="18">
        <v>45700</v>
      </c>
      <c r="P52" s="36" t="s">
        <v>89</v>
      </c>
      <c r="Q52" s="15" t="s">
        <v>90</v>
      </c>
      <c r="R52" s="15"/>
      <c r="S52" s="15"/>
      <c r="T52" s="15"/>
      <c r="U52" s="15"/>
    </row>
    <row r="53" spans="1:21" ht="37.200000000000003" customHeight="1" x14ac:dyDescent="0.3">
      <c r="A53" s="15" t="s">
        <v>9</v>
      </c>
      <c r="B53" s="17">
        <v>69</v>
      </c>
      <c r="C53" s="19" t="s">
        <v>276</v>
      </c>
      <c r="D53" s="15" t="s">
        <v>366</v>
      </c>
      <c r="E53" s="15" t="str">
        <f t="shared" si="16"/>
        <v>CM-069-2025</v>
      </c>
      <c r="F53" s="15">
        <v>504056</v>
      </c>
      <c r="G53" s="15">
        <v>210024453</v>
      </c>
      <c r="H53" s="17">
        <v>3200029694</v>
      </c>
      <c r="I53" s="18">
        <v>45702</v>
      </c>
      <c r="J53" s="16">
        <v>3</v>
      </c>
      <c r="K53" s="8">
        <v>7952.14</v>
      </c>
      <c r="L53" s="20">
        <v>0.21</v>
      </c>
      <c r="M53" s="20">
        <f t="shared" si="17"/>
        <v>1669.9494</v>
      </c>
      <c r="N53" s="21">
        <f t="shared" si="18"/>
        <v>9622.0894000000008</v>
      </c>
      <c r="O53" s="18" t="s">
        <v>95</v>
      </c>
      <c r="P53" s="36" t="s">
        <v>93</v>
      </c>
      <c r="Q53" s="15" t="s">
        <v>94</v>
      </c>
      <c r="R53" s="15"/>
      <c r="S53" s="15"/>
      <c r="T53" s="15"/>
      <c r="U53" s="15"/>
    </row>
    <row r="54" spans="1:21" ht="37.200000000000003" customHeight="1" x14ac:dyDescent="0.3">
      <c r="A54" s="15" t="s">
        <v>9</v>
      </c>
      <c r="B54" s="17">
        <v>70</v>
      </c>
      <c r="C54" s="15" t="s">
        <v>277</v>
      </c>
      <c r="D54" s="15" t="s">
        <v>366</v>
      </c>
      <c r="E54" s="15" t="str">
        <f t="shared" si="16"/>
        <v>CM-070-2025</v>
      </c>
      <c r="F54" s="15">
        <v>500821</v>
      </c>
      <c r="G54" s="15">
        <v>210024454</v>
      </c>
      <c r="H54" s="17">
        <v>3200029693</v>
      </c>
      <c r="I54" s="18">
        <v>45694</v>
      </c>
      <c r="J54" s="16">
        <v>1</v>
      </c>
      <c r="K54" s="8">
        <v>13910.87</v>
      </c>
      <c r="L54" s="20">
        <v>0.21</v>
      </c>
      <c r="M54" s="20">
        <f t="shared" si="17"/>
        <v>2921.2827000000002</v>
      </c>
      <c r="N54" s="21">
        <f t="shared" si="18"/>
        <v>16832.152700000002</v>
      </c>
      <c r="O54" s="18" t="s">
        <v>97</v>
      </c>
      <c r="P54" s="36" t="s">
        <v>96</v>
      </c>
      <c r="Q54" s="15" t="s">
        <v>83</v>
      </c>
      <c r="R54" s="15"/>
      <c r="S54" s="15"/>
      <c r="T54" s="15"/>
      <c r="U54" s="15"/>
    </row>
    <row r="55" spans="1:21" ht="37.200000000000003" customHeight="1" x14ac:dyDescent="0.3">
      <c r="A55" s="15" t="s">
        <v>9</v>
      </c>
      <c r="B55" s="17">
        <v>71</v>
      </c>
      <c r="C55" s="15" t="s">
        <v>278</v>
      </c>
      <c r="D55" s="15" t="s">
        <v>365</v>
      </c>
      <c r="E55" s="15" t="str">
        <f t="shared" si="16"/>
        <v>CM-071-2025</v>
      </c>
      <c r="F55" s="15">
        <v>504172</v>
      </c>
      <c r="G55" s="15">
        <v>210024442</v>
      </c>
      <c r="H55" s="17">
        <v>3200029700</v>
      </c>
      <c r="I55" s="18">
        <v>45694</v>
      </c>
      <c r="J55" s="16">
        <v>3</v>
      </c>
      <c r="K55" s="8">
        <v>1154</v>
      </c>
      <c r="L55" s="20">
        <v>0.21</v>
      </c>
      <c r="M55" s="20">
        <f t="shared" si="17"/>
        <v>242.34</v>
      </c>
      <c r="N55" s="21">
        <f t="shared" si="18"/>
        <v>1396.34</v>
      </c>
      <c r="O55" s="18" t="s">
        <v>157</v>
      </c>
      <c r="P55" s="36" t="s">
        <v>98</v>
      </c>
      <c r="Q55" s="15" t="s">
        <v>99</v>
      </c>
      <c r="R55" s="15"/>
      <c r="S55" s="15"/>
      <c r="T55" s="15"/>
      <c r="U55" s="15"/>
    </row>
    <row r="56" spans="1:21" ht="37.200000000000003" customHeight="1" x14ac:dyDescent="0.3">
      <c r="A56" s="15" t="s">
        <v>9</v>
      </c>
      <c r="B56" s="17">
        <v>74</v>
      </c>
      <c r="C56" s="15" t="s">
        <v>279</v>
      </c>
      <c r="D56" s="15" t="s">
        <v>366</v>
      </c>
      <c r="E56" s="15" t="str">
        <f t="shared" si="16"/>
        <v>CM-074-2025</v>
      </c>
      <c r="F56" s="15">
        <v>501150</v>
      </c>
      <c r="G56" s="15">
        <v>210024447</v>
      </c>
      <c r="H56" s="17">
        <v>3200029697</v>
      </c>
      <c r="I56" s="18">
        <v>45694</v>
      </c>
      <c r="J56" s="16">
        <v>3</v>
      </c>
      <c r="K56" s="8">
        <v>4782.6400000000003</v>
      </c>
      <c r="L56" s="20">
        <v>0.21</v>
      </c>
      <c r="M56" s="20">
        <f t="shared" si="17"/>
        <v>1004.3544000000001</v>
      </c>
      <c r="N56" s="21">
        <f t="shared" si="18"/>
        <v>5786.9944000000005</v>
      </c>
      <c r="O56" s="18" t="s">
        <v>156</v>
      </c>
      <c r="P56" s="15" t="s">
        <v>100</v>
      </c>
      <c r="Q56" s="15" t="s">
        <v>101</v>
      </c>
      <c r="R56" s="15"/>
      <c r="S56" s="15"/>
      <c r="T56" s="15"/>
      <c r="U56" s="15"/>
    </row>
    <row r="57" spans="1:21" ht="37.200000000000003" customHeight="1" x14ac:dyDescent="0.3">
      <c r="A57" s="15" t="s">
        <v>9</v>
      </c>
      <c r="B57" s="17">
        <v>76</v>
      </c>
      <c r="C57" s="15" t="s">
        <v>280</v>
      </c>
      <c r="D57" s="15" t="s">
        <v>365</v>
      </c>
      <c r="E57" s="15" t="str">
        <f t="shared" si="16"/>
        <v>CM-076-2025</v>
      </c>
      <c r="F57" s="15">
        <v>504230</v>
      </c>
      <c r="G57" s="15">
        <v>210024451</v>
      </c>
      <c r="H57" s="17">
        <v>3200029695</v>
      </c>
      <c r="I57" s="18">
        <v>45694</v>
      </c>
      <c r="J57" s="16">
        <v>3</v>
      </c>
      <c r="K57" s="8">
        <v>401.94</v>
      </c>
      <c r="L57" s="20">
        <v>0.21</v>
      </c>
      <c r="M57" s="20">
        <f t="shared" si="17"/>
        <v>84.407399999999996</v>
      </c>
      <c r="N57" s="21">
        <f t="shared" si="18"/>
        <v>486.34739999999999</v>
      </c>
      <c r="O57" s="18" t="s">
        <v>104</v>
      </c>
      <c r="P57" s="15" t="s">
        <v>102</v>
      </c>
      <c r="Q57" s="15" t="s">
        <v>103</v>
      </c>
      <c r="R57" s="15"/>
      <c r="S57" s="15"/>
      <c r="T57" s="15"/>
      <c r="U57" s="15"/>
    </row>
    <row r="58" spans="1:21" ht="37.200000000000003" customHeight="1" x14ac:dyDescent="0.3">
      <c r="A58" s="15" t="s">
        <v>9</v>
      </c>
      <c r="B58" s="17">
        <v>77</v>
      </c>
      <c r="C58" s="15" t="s">
        <v>345</v>
      </c>
      <c r="D58" s="15" t="s">
        <v>366</v>
      </c>
      <c r="E58" s="15" t="str">
        <f t="shared" si="16"/>
        <v>CM-077-2025</v>
      </c>
      <c r="F58" s="15">
        <v>504588</v>
      </c>
      <c r="G58" s="15">
        <v>220002688</v>
      </c>
      <c r="H58" s="17">
        <v>3200029735</v>
      </c>
      <c r="I58" s="18">
        <v>45693</v>
      </c>
      <c r="J58" s="16">
        <v>1</v>
      </c>
      <c r="K58" s="8">
        <v>2000</v>
      </c>
      <c r="L58" s="20">
        <v>0</v>
      </c>
      <c r="M58" s="20">
        <f t="shared" si="17"/>
        <v>0</v>
      </c>
      <c r="N58" s="21">
        <f t="shared" si="18"/>
        <v>2000</v>
      </c>
      <c r="O58" s="18">
        <v>45786</v>
      </c>
      <c r="P58" s="36" t="s">
        <v>87</v>
      </c>
      <c r="Q58" s="25" t="s">
        <v>88</v>
      </c>
      <c r="R58" s="15"/>
      <c r="S58" s="15"/>
      <c r="T58" s="15"/>
      <c r="U58" s="15"/>
    </row>
    <row r="59" spans="1:21" ht="37.200000000000003" customHeight="1" x14ac:dyDescent="0.3">
      <c r="A59" s="15" t="s">
        <v>9</v>
      </c>
      <c r="B59" s="17">
        <v>78</v>
      </c>
      <c r="C59" s="15" t="s">
        <v>346</v>
      </c>
      <c r="D59" s="15" t="s">
        <v>366</v>
      </c>
      <c r="E59" s="15" t="str">
        <f t="shared" si="16"/>
        <v>CM-078-2025</v>
      </c>
      <c r="F59" s="15">
        <v>505507</v>
      </c>
      <c r="G59" s="15">
        <v>220002711</v>
      </c>
      <c r="H59" s="17">
        <v>3200029866</v>
      </c>
      <c r="I59" s="18">
        <v>45693</v>
      </c>
      <c r="J59" s="16">
        <v>1</v>
      </c>
      <c r="K59" s="8">
        <v>4000</v>
      </c>
      <c r="L59" s="20">
        <v>0.21</v>
      </c>
      <c r="M59" s="20">
        <f t="shared" si="17"/>
        <v>840</v>
      </c>
      <c r="N59" s="21">
        <f t="shared" si="18"/>
        <v>4840</v>
      </c>
      <c r="O59" s="18">
        <v>45792</v>
      </c>
      <c r="P59" s="36" t="s">
        <v>106</v>
      </c>
      <c r="Q59" s="15" t="s">
        <v>105</v>
      </c>
      <c r="R59" s="15"/>
      <c r="S59" s="15"/>
      <c r="T59" s="15"/>
      <c r="U59" s="15"/>
    </row>
    <row r="60" spans="1:21" ht="37.200000000000003" customHeight="1" x14ac:dyDescent="0.3">
      <c r="A60" s="15" t="s">
        <v>9</v>
      </c>
      <c r="B60" s="17">
        <v>81</v>
      </c>
      <c r="C60" s="15" t="s">
        <v>281</v>
      </c>
      <c r="D60" s="15" t="s">
        <v>366</v>
      </c>
      <c r="E60" s="15" t="str">
        <f t="shared" si="16"/>
        <v>CM-081-2025</v>
      </c>
      <c r="F60" s="15">
        <v>505454</v>
      </c>
      <c r="G60" s="15">
        <v>210024436</v>
      </c>
      <c r="H60" s="17">
        <v>3200029726</v>
      </c>
      <c r="I60" s="18">
        <v>45698</v>
      </c>
      <c r="J60" s="16">
        <v>1</v>
      </c>
      <c r="K60" s="8">
        <v>122.82</v>
      </c>
      <c r="L60" s="20">
        <v>0.21</v>
      </c>
      <c r="M60" s="20">
        <f t="shared" si="17"/>
        <v>25.792199999999998</v>
      </c>
      <c r="N60" s="21">
        <f t="shared" si="18"/>
        <v>148.6122</v>
      </c>
      <c r="O60" s="18">
        <v>45686</v>
      </c>
      <c r="P60" s="36" t="s">
        <v>107</v>
      </c>
      <c r="Q60" s="15" t="s">
        <v>110</v>
      </c>
      <c r="R60" s="15"/>
      <c r="S60" s="15"/>
      <c r="T60" s="15"/>
      <c r="U60" s="15"/>
    </row>
    <row r="61" spans="1:21" ht="37.200000000000003" customHeight="1" x14ac:dyDescent="0.3">
      <c r="A61" s="15" t="s">
        <v>9</v>
      </c>
      <c r="B61" s="17">
        <v>82</v>
      </c>
      <c r="C61" s="15" t="s">
        <v>282</v>
      </c>
      <c r="D61" s="15" t="s">
        <v>365</v>
      </c>
      <c r="E61" s="15" t="str">
        <f t="shared" si="16"/>
        <v>CM-082-2025</v>
      </c>
      <c r="F61" s="15">
        <v>500959</v>
      </c>
      <c r="G61" s="15">
        <v>210024437</v>
      </c>
      <c r="H61" s="17">
        <v>3200029725</v>
      </c>
      <c r="I61" s="18">
        <v>45702</v>
      </c>
      <c r="J61" s="16">
        <v>1</v>
      </c>
      <c r="K61" s="8">
        <v>746.16</v>
      </c>
      <c r="L61" s="20">
        <v>0.21</v>
      </c>
      <c r="M61" s="20">
        <f t="shared" si="17"/>
        <v>156.69359999999998</v>
      </c>
      <c r="N61" s="21">
        <f t="shared" si="18"/>
        <v>902.85359999999991</v>
      </c>
      <c r="O61" s="18">
        <v>45716</v>
      </c>
      <c r="P61" s="36" t="s">
        <v>111</v>
      </c>
      <c r="Q61" s="15" t="s">
        <v>112</v>
      </c>
      <c r="R61" s="15"/>
      <c r="S61" s="15"/>
      <c r="T61" s="15"/>
      <c r="U61" s="15"/>
    </row>
    <row r="62" spans="1:21" ht="43.2" customHeight="1" x14ac:dyDescent="0.3">
      <c r="A62" s="15" t="s">
        <v>9</v>
      </c>
      <c r="B62" s="17">
        <v>83</v>
      </c>
      <c r="C62" s="15" t="s">
        <v>347</v>
      </c>
      <c r="D62" s="15" t="s">
        <v>366</v>
      </c>
      <c r="E62" s="15" t="str">
        <f t="shared" si="16"/>
        <v>CM-083-2025</v>
      </c>
      <c r="F62" s="15">
        <v>504153</v>
      </c>
      <c r="G62" s="15">
        <v>210024443</v>
      </c>
      <c r="H62" s="17">
        <v>3200029724</v>
      </c>
      <c r="I62" s="18">
        <v>45702</v>
      </c>
      <c r="J62" s="16">
        <v>1</v>
      </c>
      <c r="K62" s="8">
        <v>1207.6400000000001</v>
      </c>
      <c r="L62" s="20">
        <v>0.21</v>
      </c>
      <c r="M62" s="20">
        <v>60.37</v>
      </c>
      <c r="N62" s="21">
        <f t="shared" si="18"/>
        <v>1268.01</v>
      </c>
      <c r="O62" s="17">
        <v>12</v>
      </c>
      <c r="P62" s="36" t="s">
        <v>108</v>
      </c>
      <c r="Q62" s="15" t="s">
        <v>109</v>
      </c>
      <c r="R62" s="15"/>
      <c r="S62" s="15"/>
      <c r="T62" s="15"/>
      <c r="U62" s="15"/>
    </row>
    <row r="63" spans="1:21" ht="37.200000000000003" customHeight="1" x14ac:dyDescent="0.3">
      <c r="A63" s="15" t="s">
        <v>9</v>
      </c>
      <c r="B63" s="17">
        <v>84</v>
      </c>
      <c r="C63" s="15" t="s">
        <v>283</v>
      </c>
      <c r="D63" s="15" t="s">
        <v>366</v>
      </c>
      <c r="E63" s="15" t="str">
        <f t="shared" si="16"/>
        <v>CM-084-2025</v>
      </c>
      <c r="F63" s="15">
        <v>500060</v>
      </c>
      <c r="G63" s="15">
        <v>210024445</v>
      </c>
      <c r="H63" s="17">
        <v>3200029723</v>
      </c>
      <c r="I63" s="18">
        <v>45702</v>
      </c>
      <c r="J63" s="16">
        <v>1</v>
      </c>
      <c r="K63" s="8">
        <v>433.92</v>
      </c>
      <c r="L63" s="20">
        <v>0.21</v>
      </c>
      <c r="M63" s="20">
        <f>K63*L63</f>
        <v>91.123199999999997</v>
      </c>
      <c r="N63" s="21">
        <f t="shared" si="18"/>
        <v>525.04320000000007</v>
      </c>
      <c r="O63" s="17">
        <v>12</v>
      </c>
      <c r="P63" s="36" t="s">
        <v>113</v>
      </c>
      <c r="Q63" s="15" t="s">
        <v>114</v>
      </c>
      <c r="R63" s="15"/>
      <c r="S63" s="15"/>
      <c r="T63" s="15"/>
      <c r="U63" s="15"/>
    </row>
    <row r="64" spans="1:21" ht="37.200000000000003" customHeight="1" x14ac:dyDescent="0.3">
      <c r="A64" s="15" t="s">
        <v>9</v>
      </c>
      <c r="B64" s="17">
        <v>85</v>
      </c>
      <c r="C64" s="15" t="s">
        <v>284</v>
      </c>
      <c r="D64" s="15" t="s">
        <v>365</v>
      </c>
      <c r="E64" s="15" t="str">
        <f t="shared" si="16"/>
        <v>CM-085-2025</v>
      </c>
      <c r="F64" s="15">
        <v>501725</v>
      </c>
      <c r="G64" s="15">
        <v>210024455</v>
      </c>
      <c r="H64" s="17">
        <v>3200029722</v>
      </c>
      <c r="I64" s="18">
        <v>45702</v>
      </c>
      <c r="J64" s="16">
        <v>1</v>
      </c>
      <c r="K64" s="8">
        <v>3300</v>
      </c>
      <c r="L64" s="20">
        <v>0.21</v>
      </c>
      <c r="M64" s="20">
        <f t="shared" si="17"/>
        <v>693</v>
      </c>
      <c r="N64" s="21">
        <f t="shared" si="18"/>
        <v>3993</v>
      </c>
      <c r="O64" s="18">
        <v>45712</v>
      </c>
      <c r="P64" s="36" t="s">
        <v>115</v>
      </c>
      <c r="Q64" s="15" t="s">
        <v>116</v>
      </c>
      <c r="R64" s="15"/>
      <c r="S64" s="15"/>
      <c r="T64" s="15"/>
      <c r="U64" s="15"/>
    </row>
    <row r="65" spans="1:21" ht="37.200000000000003" customHeight="1" x14ac:dyDescent="0.3">
      <c r="A65" s="15" t="s">
        <v>9</v>
      </c>
      <c r="B65" s="17">
        <v>86</v>
      </c>
      <c r="C65" s="15" t="s">
        <v>348</v>
      </c>
      <c r="D65" s="15" t="s">
        <v>365</v>
      </c>
      <c r="E65" s="15" t="str">
        <f t="shared" si="16"/>
        <v>CM-086-2025</v>
      </c>
      <c r="F65" s="15">
        <v>500700</v>
      </c>
      <c r="G65" s="15">
        <v>210024456</v>
      </c>
      <c r="H65" s="17">
        <v>3200029721</v>
      </c>
      <c r="I65" s="18">
        <v>45702</v>
      </c>
      <c r="J65" s="16">
        <v>1</v>
      </c>
      <c r="K65" s="8">
        <v>1468.8</v>
      </c>
      <c r="L65" s="20">
        <v>0.21</v>
      </c>
      <c r="M65" s="20">
        <f t="shared" si="17"/>
        <v>308.44799999999998</v>
      </c>
      <c r="N65" s="21">
        <f t="shared" si="18"/>
        <v>1777.248</v>
      </c>
      <c r="O65" s="18">
        <v>45746</v>
      </c>
      <c r="P65" s="36" t="s">
        <v>117</v>
      </c>
      <c r="Q65" s="15" t="s">
        <v>118</v>
      </c>
      <c r="R65" s="15"/>
      <c r="S65" s="15"/>
      <c r="T65" s="15"/>
      <c r="U65" s="15"/>
    </row>
    <row r="66" spans="1:21" ht="37.200000000000003" customHeight="1" x14ac:dyDescent="0.3">
      <c r="A66" s="15" t="s">
        <v>9</v>
      </c>
      <c r="B66" s="17">
        <v>87</v>
      </c>
      <c r="C66" s="15" t="s">
        <v>285</v>
      </c>
      <c r="D66" s="15" t="s">
        <v>366</v>
      </c>
      <c r="E66" s="15" t="str">
        <f t="shared" si="16"/>
        <v>CM-087-2025</v>
      </c>
      <c r="F66" s="15">
        <v>501324</v>
      </c>
      <c r="G66" s="15">
        <v>210024460</v>
      </c>
      <c r="H66" s="17">
        <v>3200029720</v>
      </c>
      <c r="I66" s="18">
        <v>45698</v>
      </c>
      <c r="J66" s="16">
        <v>1</v>
      </c>
      <c r="K66" s="8">
        <v>258.27</v>
      </c>
      <c r="L66" s="20">
        <v>0</v>
      </c>
      <c r="M66" s="20">
        <f t="shared" si="17"/>
        <v>0</v>
      </c>
      <c r="N66" s="21">
        <f t="shared" si="18"/>
        <v>258.27</v>
      </c>
      <c r="O66" s="27" t="s">
        <v>119</v>
      </c>
      <c r="P66" s="36" t="s">
        <v>120</v>
      </c>
      <c r="Q66" s="15" t="s">
        <v>121</v>
      </c>
      <c r="R66" s="15"/>
      <c r="S66" s="15"/>
      <c r="T66" s="15"/>
      <c r="U66" s="15"/>
    </row>
    <row r="67" spans="1:21" ht="37.200000000000003" customHeight="1" x14ac:dyDescent="0.3">
      <c r="A67" s="15" t="s">
        <v>9</v>
      </c>
      <c r="B67" s="17">
        <v>89</v>
      </c>
      <c r="C67" s="15" t="s">
        <v>286</v>
      </c>
      <c r="D67" s="15" t="s">
        <v>366</v>
      </c>
      <c r="E67" s="15" t="str">
        <f t="shared" si="16"/>
        <v>CM-089-2025</v>
      </c>
      <c r="F67" s="19">
        <v>505095</v>
      </c>
      <c r="G67" s="15">
        <v>210024343</v>
      </c>
      <c r="H67" s="15">
        <v>3200029745</v>
      </c>
      <c r="I67" s="18">
        <v>45707</v>
      </c>
      <c r="J67" s="16">
        <v>3</v>
      </c>
      <c r="K67" s="8">
        <v>171.6</v>
      </c>
      <c r="L67" s="20">
        <v>0.21</v>
      </c>
      <c r="M67" s="20">
        <f t="shared" si="17"/>
        <v>36.035999999999994</v>
      </c>
      <c r="N67" s="21">
        <f t="shared" si="18"/>
        <v>207.636</v>
      </c>
      <c r="O67" s="49">
        <v>12</v>
      </c>
      <c r="P67" s="36" t="s">
        <v>123</v>
      </c>
      <c r="Q67" s="15" t="s">
        <v>124</v>
      </c>
      <c r="R67" s="15"/>
      <c r="S67" s="15"/>
      <c r="T67" s="15"/>
      <c r="U67" s="15"/>
    </row>
    <row r="68" spans="1:21" ht="37.200000000000003" customHeight="1" x14ac:dyDescent="0.3">
      <c r="A68" s="15" t="s">
        <v>9</v>
      </c>
      <c r="B68" s="17">
        <v>90</v>
      </c>
      <c r="C68" s="15" t="s">
        <v>287</v>
      </c>
      <c r="D68" s="15" t="s">
        <v>366</v>
      </c>
      <c r="E68" s="15" t="str">
        <f t="shared" si="16"/>
        <v>CM-090-2025</v>
      </c>
      <c r="F68" s="15">
        <v>500014</v>
      </c>
      <c r="G68" s="15">
        <v>210024370</v>
      </c>
      <c r="H68" s="17">
        <v>3300005358</v>
      </c>
      <c r="I68" s="18">
        <v>45707</v>
      </c>
      <c r="J68" s="16">
        <v>1</v>
      </c>
      <c r="K68" s="8">
        <v>573.98</v>
      </c>
      <c r="L68" s="20">
        <v>0.21</v>
      </c>
      <c r="M68" s="20">
        <f t="shared" si="17"/>
        <v>120.53579999999999</v>
      </c>
      <c r="N68" s="21">
        <f t="shared" si="18"/>
        <v>694.51580000000001</v>
      </c>
      <c r="O68" s="18" t="s">
        <v>125</v>
      </c>
      <c r="P68" s="36" t="s">
        <v>15</v>
      </c>
      <c r="Q68" s="15" t="s">
        <v>19</v>
      </c>
      <c r="R68" s="15"/>
      <c r="S68" s="15"/>
      <c r="T68" s="15"/>
      <c r="U68" s="15"/>
    </row>
    <row r="69" spans="1:21" ht="37.200000000000003" customHeight="1" x14ac:dyDescent="0.3">
      <c r="A69" s="15" t="s">
        <v>9</v>
      </c>
      <c r="B69" s="17">
        <v>91</v>
      </c>
      <c r="C69" s="15" t="s">
        <v>288</v>
      </c>
      <c r="D69" s="15" t="s">
        <v>365</v>
      </c>
      <c r="E69" s="15" t="str">
        <f t="shared" si="16"/>
        <v>CM-091-2025</v>
      </c>
      <c r="F69" s="15">
        <v>505067</v>
      </c>
      <c r="G69" s="15">
        <v>210024438</v>
      </c>
      <c r="H69" s="17">
        <v>3200029744</v>
      </c>
      <c r="I69" s="18">
        <v>45707</v>
      </c>
      <c r="J69" s="16">
        <v>3</v>
      </c>
      <c r="K69" s="8">
        <v>621</v>
      </c>
      <c r="L69" s="20">
        <v>0.21</v>
      </c>
      <c r="M69" s="20">
        <f t="shared" si="17"/>
        <v>130.41</v>
      </c>
      <c r="N69" s="21">
        <f t="shared" si="18"/>
        <v>751.41</v>
      </c>
      <c r="O69" s="18">
        <v>45703</v>
      </c>
      <c r="P69" s="36" t="s">
        <v>53</v>
      </c>
      <c r="Q69" s="15" t="s">
        <v>34</v>
      </c>
      <c r="R69" s="15"/>
      <c r="S69" s="15"/>
      <c r="T69" s="15"/>
      <c r="U69" s="15"/>
    </row>
    <row r="70" spans="1:21" ht="37.200000000000003" customHeight="1" x14ac:dyDescent="0.3">
      <c r="A70" s="15" t="s">
        <v>9</v>
      </c>
      <c r="B70" s="17">
        <v>92</v>
      </c>
      <c r="C70" s="15" t="s">
        <v>349</v>
      </c>
      <c r="D70" s="15" t="s">
        <v>365</v>
      </c>
      <c r="E70" s="15" t="str">
        <f t="shared" si="16"/>
        <v>CM-092-2025</v>
      </c>
      <c r="F70" s="15">
        <v>503509</v>
      </c>
      <c r="G70" s="15">
        <v>210024462</v>
      </c>
      <c r="H70" s="15">
        <v>3200029742</v>
      </c>
      <c r="I70" s="18">
        <v>45707</v>
      </c>
      <c r="J70" s="16">
        <v>3</v>
      </c>
      <c r="K70" s="8">
        <v>800</v>
      </c>
      <c r="L70" s="20">
        <v>0.21</v>
      </c>
      <c r="M70" s="20">
        <f t="shared" si="17"/>
        <v>168</v>
      </c>
      <c r="N70" s="21">
        <f t="shared" si="18"/>
        <v>968</v>
      </c>
      <c r="O70" s="18">
        <v>45709</v>
      </c>
      <c r="P70" s="36" t="s">
        <v>126</v>
      </c>
      <c r="Q70" s="15" t="s">
        <v>224</v>
      </c>
      <c r="R70" s="15"/>
      <c r="S70" s="15"/>
      <c r="T70" s="15"/>
      <c r="U70" s="15"/>
    </row>
    <row r="71" spans="1:21" ht="37.200000000000003" customHeight="1" x14ac:dyDescent="0.3">
      <c r="A71" s="15" t="s">
        <v>9</v>
      </c>
      <c r="B71" s="17">
        <v>93</v>
      </c>
      <c r="C71" s="15" t="s">
        <v>289</v>
      </c>
      <c r="D71" s="15" t="s">
        <v>365</v>
      </c>
      <c r="E71" s="15" t="str">
        <f t="shared" si="16"/>
        <v>CM-093-2025</v>
      </c>
      <c r="F71" s="15">
        <v>503191</v>
      </c>
      <c r="G71" s="15">
        <v>210024469</v>
      </c>
      <c r="H71" s="17">
        <v>3200029740</v>
      </c>
      <c r="I71" s="18">
        <v>45707</v>
      </c>
      <c r="J71" s="16">
        <v>1</v>
      </c>
      <c r="K71" s="8">
        <v>1273.01</v>
      </c>
      <c r="L71" s="20">
        <v>0.21</v>
      </c>
      <c r="M71" s="20">
        <f t="shared" si="17"/>
        <v>267.33209999999997</v>
      </c>
      <c r="N71" s="21">
        <f t="shared" si="18"/>
        <v>1540.3420999999998</v>
      </c>
      <c r="O71" s="18">
        <v>45713</v>
      </c>
      <c r="P71" s="15" t="s">
        <v>128</v>
      </c>
      <c r="Q71" s="15" t="s">
        <v>127</v>
      </c>
      <c r="R71" s="15"/>
      <c r="S71" s="15"/>
      <c r="T71" s="15"/>
      <c r="U71" s="15"/>
    </row>
    <row r="72" spans="1:21" ht="37.200000000000003" customHeight="1" x14ac:dyDescent="0.3">
      <c r="A72" s="15" t="s">
        <v>9</v>
      </c>
      <c r="B72" s="17">
        <v>94</v>
      </c>
      <c r="C72" s="15" t="s">
        <v>290</v>
      </c>
      <c r="D72" s="15" t="s">
        <v>365</v>
      </c>
      <c r="E72" s="15" t="str">
        <f t="shared" si="16"/>
        <v>CM-094-2025</v>
      </c>
      <c r="F72" s="15">
        <v>505515</v>
      </c>
      <c r="G72" s="15">
        <v>210024476</v>
      </c>
      <c r="H72" s="17">
        <v>3200029746</v>
      </c>
      <c r="I72" s="18">
        <v>45707</v>
      </c>
      <c r="J72" s="16">
        <v>3</v>
      </c>
      <c r="K72" s="8">
        <v>995</v>
      </c>
      <c r="L72" s="20">
        <v>0.21</v>
      </c>
      <c r="M72" s="20">
        <f t="shared" si="17"/>
        <v>208.95</v>
      </c>
      <c r="N72" s="21">
        <f t="shared" si="18"/>
        <v>1203.95</v>
      </c>
      <c r="O72" s="18">
        <v>45723</v>
      </c>
      <c r="P72" s="36" t="s">
        <v>129</v>
      </c>
      <c r="Q72" s="15" t="s">
        <v>224</v>
      </c>
      <c r="R72" s="15"/>
      <c r="S72" s="15"/>
      <c r="T72" s="15"/>
      <c r="U72" s="15"/>
    </row>
    <row r="73" spans="1:21" ht="37.200000000000003" customHeight="1" x14ac:dyDescent="0.3">
      <c r="A73" s="15" t="s">
        <v>9</v>
      </c>
      <c r="B73" s="17">
        <v>95</v>
      </c>
      <c r="C73" s="15" t="s">
        <v>291</v>
      </c>
      <c r="D73" s="15" t="s">
        <v>365</v>
      </c>
      <c r="E73" s="15" t="str">
        <f t="shared" si="16"/>
        <v>CM-095-2025</v>
      </c>
      <c r="F73" s="15">
        <v>504753</v>
      </c>
      <c r="G73" s="15">
        <v>210024477</v>
      </c>
      <c r="H73" s="17">
        <v>3200029738</v>
      </c>
      <c r="I73" s="18">
        <v>45707</v>
      </c>
      <c r="J73" s="16">
        <v>1</v>
      </c>
      <c r="K73" s="8">
        <v>725.76</v>
      </c>
      <c r="L73" s="20">
        <v>0.21</v>
      </c>
      <c r="M73" s="20">
        <f t="shared" si="17"/>
        <v>152.40959999999998</v>
      </c>
      <c r="N73" s="21">
        <f t="shared" si="18"/>
        <v>878.16959999999995</v>
      </c>
      <c r="O73" s="18">
        <v>45716</v>
      </c>
      <c r="P73" s="36" t="s">
        <v>130</v>
      </c>
      <c r="Q73" s="15" t="s">
        <v>131</v>
      </c>
      <c r="R73" s="15"/>
      <c r="S73" s="15"/>
      <c r="T73" s="15"/>
      <c r="U73" s="15"/>
    </row>
    <row r="74" spans="1:21" ht="37.200000000000003" customHeight="1" x14ac:dyDescent="0.3">
      <c r="A74" s="15" t="s">
        <v>9</v>
      </c>
      <c r="B74" s="17">
        <v>96</v>
      </c>
      <c r="C74" s="15" t="s">
        <v>350</v>
      </c>
      <c r="D74" s="15" t="s">
        <v>365</v>
      </c>
      <c r="E74" s="15" t="str">
        <f t="shared" si="16"/>
        <v>CM-096-2025</v>
      </c>
      <c r="F74" s="15">
        <v>500841</v>
      </c>
      <c r="G74" s="15">
        <v>210024479</v>
      </c>
      <c r="H74" s="17">
        <v>3200029737</v>
      </c>
      <c r="I74" s="18">
        <v>45707</v>
      </c>
      <c r="J74" s="16">
        <v>3</v>
      </c>
      <c r="K74" s="8">
        <v>662</v>
      </c>
      <c r="L74" s="20">
        <v>0.21</v>
      </c>
      <c r="M74" s="20">
        <f t="shared" si="17"/>
        <v>139.01999999999998</v>
      </c>
      <c r="N74" s="21">
        <f t="shared" si="18"/>
        <v>801.02</v>
      </c>
      <c r="O74" s="18" t="s">
        <v>97</v>
      </c>
      <c r="P74" s="36" t="s">
        <v>132</v>
      </c>
      <c r="Q74" s="15" t="s">
        <v>133</v>
      </c>
      <c r="R74" s="15"/>
      <c r="S74" s="15"/>
      <c r="T74" s="15"/>
      <c r="U74" s="15"/>
    </row>
    <row r="75" spans="1:21" ht="37.200000000000003" customHeight="1" x14ac:dyDescent="0.3">
      <c r="A75" s="15" t="s">
        <v>9</v>
      </c>
      <c r="B75" s="17">
        <v>97</v>
      </c>
      <c r="C75" s="15" t="s">
        <v>292</v>
      </c>
      <c r="D75" s="15" t="s">
        <v>365</v>
      </c>
      <c r="E75" s="15" t="str">
        <f t="shared" si="16"/>
        <v>CM-097-2025</v>
      </c>
      <c r="F75" s="15">
        <v>503456</v>
      </c>
      <c r="G75" s="15">
        <v>210024484</v>
      </c>
      <c r="H75" s="26">
        <v>3200029736</v>
      </c>
      <c r="I75" s="18">
        <v>45707</v>
      </c>
      <c r="J75" s="16">
        <v>2</v>
      </c>
      <c r="K75" s="8">
        <v>1650</v>
      </c>
      <c r="L75" s="20">
        <v>0.21</v>
      </c>
      <c r="M75" s="20">
        <f t="shared" si="17"/>
        <v>346.5</v>
      </c>
      <c r="N75" s="21">
        <f t="shared" si="18"/>
        <v>1996.5</v>
      </c>
      <c r="O75" s="18">
        <v>45711</v>
      </c>
      <c r="P75" s="36" t="s">
        <v>134</v>
      </c>
      <c r="Q75" s="15" t="s">
        <v>224</v>
      </c>
      <c r="R75" s="15"/>
      <c r="S75" s="15"/>
      <c r="T75" s="15"/>
      <c r="U75" s="15"/>
    </row>
    <row r="76" spans="1:21" s="44" customFormat="1" ht="45" customHeight="1" x14ac:dyDescent="0.3">
      <c r="A76" s="37" t="s">
        <v>9</v>
      </c>
      <c r="B76" s="38">
        <v>101</v>
      </c>
      <c r="C76" s="37" t="s">
        <v>351</v>
      </c>
      <c r="D76" s="15" t="s">
        <v>366</v>
      </c>
      <c r="E76" s="15" t="str">
        <f t="shared" si="16"/>
        <v>CM-0101-2025</v>
      </c>
      <c r="F76" s="37">
        <v>505505</v>
      </c>
      <c r="G76" s="38">
        <v>230001702</v>
      </c>
      <c r="H76" s="38">
        <v>3200029852</v>
      </c>
      <c r="I76" s="39">
        <v>45701</v>
      </c>
      <c r="J76" s="40">
        <v>1</v>
      </c>
      <c r="K76" s="50">
        <v>8000</v>
      </c>
      <c r="L76" s="20">
        <v>0</v>
      </c>
      <c r="M76" s="20">
        <f t="shared" ref="M76" si="19">K76*L76</f>
        <v>0</v>
      </c>
      <c r="N76" s="21">
        <f t="shared" ref="N76" si="20">K76+M76</f>
        <v>8000</v>
      </c>
      <c r="O76" s="39" t="s">
        <v>21</v>
      </c>
      <c r="P76" s="37" t="s">
        <v>135</v>
      </c>
      <c r="Q76" s="37" t="s">
        <v>224</v>
      </c>
      <c r="R76" s="37"/>
      <c r="S76" s="37"/>
      <c r="T76" s="37"/>
      <c r="U76" s="37"/>
    </row>
    <row r="77" spans="1:21" ht="37.200000000000003" customHeight="1" x14ac:dyDescent="0.3">
      <c r="A77" s="15" t="s">
        <v>9</v>
      </c>
      <c r="B77" s="17">
        <v>105</v>
      </c>
      <c r="C77" s="15" t="s">
        <v>352</v>
      </c>
      <c r="D77" s="15" t="s">
        <v>366</v>
      </c>
      <c r="E77" s="15" t="str">
        <f t="shared" si="16"/>
        <v>CM-0105-2025</v>
      </c>
      <c r="F77" s="15">
        <v>505511</v>
      </c>
      <c r="G77" s="15">
        <v>220002689</v>
      </c>
      <c r="H77" s="17">
        <v>3200029812</v>
      </c>
      <c r="I77" s="18">
        <v>45701</v>
      </c>
      <c r="J77" s="16">
        <v>1</v>
      </c>
      <c r="K77" s="33">
        <v>2000</v>
      </c>
      <c r="L77" s="20">
        <v>0</v>
      </c>
      <c r="M77" s="20">
        <f t="shared" si="17"/>
        <v>0</v>
      </c>
      <c r="N77" s="21">
        <v>2200</v>
      </c>
      <c r="O77" s="18">
        <v>45725</v>
      </c>
      <c r="P77" s="36" t="s">
        <v>136</v>
      </c>
      <c r="Q77" s="15" t="s">
        <v>137</v>
      </c>
      <c r="R77" s="15"/>
      <c r="S77" s="15"/>
      <c r="T77" s="15"/>
      <c r="U77" s="15"/>
    </row>
    <row r="78" spans="1:21" ht="37.200000000000003" customHeight="1" x14ac:dyDescent="0.3">
      <c r="A78" s="15" t="s">
        <v>9</v>
      </c>
      <c r="B78" s="17">
        <v>106</v>
      </c>
      <c r="C78" s="15" t="s">
        <v>293</v>
      </c>
      <c r="D78" s="15" t="s">
        <v>365</v>
      </c>
      <c r="E78" s="15" t="str">
        <f t="shared" si="16"/>
        <v>CM-0106-2025</v>
      </c>
      <c r="F78" s="15">
        <v>505471</v>
      </c>
      <c r="G78" s="15">
        <v>210024480</v>
      </c>
      <c r="H78" s="17">
        <v>3200029770</v>
      </c>
      <c r="I78" s="18">
        <v>45713</v>
      </c>
      <c r="J78" s="16">
        <v>1</v>
      </c>
      <c r="K78" s="8">
        <v>61.56</v>
      </c>
      <c r="L78" s="20">
        <v>0.21</v>
      </c>
      <c r="M78" s="20">
        <f t="shared" ref="M78:M83" si="21">K78*L78</f>
        <v>12.9276</v>
      </c>
      <c r="N78" s="21">
        <f t="shared" ref="N78:N83" si="22">K78+M78</f>
        <v>74.4876</v>
      </c>
      <c r="O78" s="18">
        <v>45719</v>
      </c>
      <c r="P78" s="36" t="s">
        <v>52</v>
      </c>
      <c r="Q78" s="15" t="s">
        <v>183</v>
      </c>
      <c r="R78" s="15"/>
      <c r="S78" s="15"/>
      <c r="T78" s="15"/>
      <c r="U78" s="15"/>
    </row>
    <row r="79" spans="1:21" ht="37.200000000000003" customHeight="1" x14ac:dyDescent="0.3">
      <c r="A79" s="15" t="s">
        <v>9</v>
      </c>
      <c r="B79" s="17">
        <v>107</v>
      </c>
      <c r="C79" s="15" t="s">
        <v>294</v>
      </c>
      <c r="D79" s="15" t="s">
        <v>365</v>
      </c>
      <c r="E79" s="15" t="str">
        <f t="shared" si="16"/>
        <v>CM-0107-2025</v>
      </c>
      <c r="F79" s="15">
        <v>505249</v>
      </c>
      <c r="G79" s="15">
        <v>210024367</v>
      </c>
      <c r="H79" s="15">
        <v>3200029772</v>
      </c>
      <c r="I79" s="18">
        <v>45713</v>
      </c>
      <c r="J79" s="16">
        <v>3</v>
      </c>
      <c r="K79" s="8">
        <v>1998.4</v>
      </c>
      <c r="L79" s="20">
        <v>0.21</v>
      </c>
      <c r="M79" s="20">
        <f t="shared" si="21"/>
        <v>419.66399999999999</v>
      </c>
      <c r="N79" s="21">
        <f t="shared" si="22"/>
        <v>2418.0640000000003</v>
      </c>
      <c r="O79" s="18">
        <v>45716</v>
      </c>
      <c r="P79" s="36" t="s">
        <v>138</v>
      </c>
      <c r="Q79" s="15" t="s">
        <v>139</v>
      </c>
      <c r="R79" s="15"/>
      <c r="S79" s="15"/>
      <c r="T79" s="15"/>
      <c r="U79" s="15"/>
    </row>
    <row r="80" spans="1:21" ht="37.200000000000003" customHeight="1" x14ac:dyDescent="0.3">
      <c r="A80" s="15" t="s">
        <v>9</v>
      </c>
      <c r="B80" s="17">
        <v>108</v>
      </c>
      <c r="C80" s="15" t="s">
        <v>295</v>
      </c>
      <c r="D80" s="15" t="s">
        <v>365</v>
      </c>
      <c r="E80" s="15" t="str">
        <f t="shared" si="16"/>
        <v>CM-0108-2025</v>
      </c>
      <c r="F80" s="15">
        <v>505285</v>
      </c>
      <c r="G80" s="15">
        <v>210024483</v>
      </c>
      <c r="H80" s="17">
        <v>3200029769</v>
      </c>
      <c r="I80" s="18">
        <v>45713</v>
      </c>
      <c r="J80" s="16">
        <v>1</v>
      </c>
      <c r="K80" s="8">
        <v>617.28</v>
      </c>
      <c r="L80" s="20">
        <v>0.21</v>
      </c>
      <c r="M80" s="20">
        <f t="shared" si="21"/>
        <v>129.62879999999998</v>
      </c>
      <c r="N80" s="21">
        <f t="shared" si="22"/>
        <v>746.90879999999993</v>
      </c>
      <c r="O80" s="18">
        <v>45722</v>
      </c>
      <c r="P80" s="36" t="s">
        <v>66</v>
      </c>
      <c r="Q80" s="15" t="s">
        <v>224</v>
      </c>
      <c r="R80" s="15"/>
      <c r="S80" s="15"/>
      <c r="T80" s="15"/>
      <c r="U80" s="15"/>
    </row>
    <row r="81" spans="1:21" ht="37.200000000000003" customHeight="1" x14ac:dyDescent="0.3">
      <c r="A81" s="15" t="s">
        <v>9</v>
      </c>
      <c r="B81" s="17">
        <v>109</v>
      </c>
      <c r="C81" s="15" t="s">
        <v>353</v>
      </c>
      <c r="D81" s="15" t="s">
        <v>365</v>
      </c>
      <c r="E81" s="15" t="str">
        <f t="shared" si="16"/>
        <v>CM-0109-2025</v>
      </c>
      <c r="F81" s="15">
        <v>504485</v>
      </c>
      <c r="G81" s="15">
        <v>210024486</v>
      </c>
      <c r="H81" s="17">
        <v>3200029768</v>
      </c>
      <c r="I81" s="18">
        <v>45713</v>
      </c>
      <c r="J81" s="16">
        <v>1</v>
      </c>
      <c r="K81" s="8">
        <v>250</v>
      </c>
      <c r="L81" s="20">
        <v>0.21</v>
      </c>
      <c r="M81" s="20">
        <f t="shared" si="21"/>
        <v>52.5</v>
      </c>
      <c r="N81" s="21">
        <f t="shared" si="22"/>
        <v>302.5</v>
      </c>
      <c r="O81" s="18">
        <v>45716</v>
      </c>
      <c r="P81" s="36" t="s">
        <v>140</v>
      </c>
      <c r="Q81" s="23" t="s">
        <v>224</v>
      </c>
      <c r="R81" s="15"/>
      <c r="S81" s="15"/>
      <c r="T81" s="15"/>
      <c r="U81" s="15"/>
    </row>
    <row r="82" spans="1:21" ht="37.200000000000003" customHeight="1" x14ac:dyDescent="0.3">
      <c r="A82" s="15" t="s">
        <v>9</v>
      </c>
      <c r="B82" s="17">
        <v>110</v>
      </c>
      <c r="C82" s="15" t="s">
        <v>354</v>
      </c>
      <c r="D82" s="15" t="s">
        <v>365</v>
      </c>
      <c r="E82" s="15" t="str">
        <f t="shared" si="16"/>
        <v>CM-0110-2025</v>
      </c>
      <c r="F82" s="15">
        <v>503435</v>
      </c>
      <c r="G82" s="15">
        <v>210024487</v>
      </c>
      <c r="H82" s="17">
        <v>3200029776</v>
      </c>
      <c r="I82" s="18">
        <v>45713</v>
      </c>
      <c r="J82" s="16">
        <v>3</v>
      </c>
      <c r="K82" s="8">
        <v>203.5</v>
      </c>
      <c r="L82" s="20">
        <v>0.21</v>
      </c>
      <c r="M82" s="20">
        <f t="shared" si="21"/>
        <v>42.734999999999999</v>
      </c>
      <c r="N82" s="21">
        <f t="shared" si="22"/>
        <v>246.23500000000001</v>
      </c>
      <c r="O82" s="18">
        <v>45719</v>
      </c>
      <c r="P82" s="36" t="s">
        <v>141</v>
      </c>
      <c r="Q82" s="15" t="s">
        <v>142</v>
      </c>
      <c r="R82" s="15"/>
      <c r="S82" s="15"/>
      <c r="T82" s="15"/>
      <c r="U82" s="15"/>
    </row>
    <row r="83" spans="1:21" ht="37.200000000000003" customHeight="1" x14ac:dyDescent="0.3">
      <c r="A83" s="15" t="s">
        <v>9</v>
      </c>
      <c r="B83" s="17">
        <v>111</v>
      </c>
      <c r="C83" s="15" t="s">
        <v>296</v>
      </c>
      <c r="D83" s="15" t="s">
        <v>366</v>
      </c>
      <c r="E83" s="15" t="str">
        <f t="shared" si="16"/>
        <v>CM-0111-2025</v>
      </c>
      <c r="F83" s="15">
        <v>505523</v>
      </c>
      <c r="G83" s="15">
        <v>210024494</v>
      </c>
      <c r="H83" s="17">
        <v>3200029766</v>
      </c>
      <c r="I83" s="18">
        <v>45744</v>
      </c>
      <c r="J83" s="16">
        <v>3</v>
      </c>
      <c r="K83" s="8">
        <v>2820</v>
      </c>
      <c r="L83" s="20">
        <v>0.21</v>
      </c>
      <c r="M83" s="20">
        <f t="shared" si="21"/>
        <v>592.19999999999993</v>
      </c>
      <c r="N83" s="21">
        <f t="shared" si="22"/>
        <v>3412.2</v>
      </c>
      <c r="O83" s="18" t="s">
        <v>155</v>
      </c>
      <c r="P83" s="36" t="s">
        <v>195</v>
      </c>
      <c r="Q83" s="15" t="s">
        <v>143</v>
      </c>
      <c r="R83" s="15"/>
      <c r="S83" s="15"/>
      <c r="T83" s="15"/>
      <c r="U83" s="15"/>
    </row>
    <row r="84" spans="1:21" ht="37.200000000000003" customHeight="1" x14ac:dyDescent="0.3">
      <c r="A84" s="15" t="s">
        <v>9</v>
      </c>
      <c r="B84" s="17">
        <v>112</v>
      </c>
      <c r="C84" s="15" t="s">
        <v>297</v>
      </c>
      <c r="D84" s="15" t="s">
        <v>365</v>
      </c>
      <c r="E84" s="15" t="str">
        <f t="shared" si="16"/>
        <v>CM-0112-2025</v>
      </c>
      <c r="F84" s="15">
        <v>504114</v>
      </c>
      <c r="G84" s="15">
        <v>210024495</v>
      </c>
      <c r="H84" s="17">
        <v>3200029765</v>
      </c>
      <c r="I84" s="18">
        <v>45713</v>
      </c>
      <c r="J84" s="16">
        <v>3</v>
      </c>
      <c r="K84" s="8">
        <v>1413</v>
      </c>
      <c r="L84" s="20">
        <v>0.21</v>
      </c>
      <c r="M84" s="20">
        <f t="shared" si="17"/>
        <v>296.72999999999996</v>
      </c>
      <c r="N84" s="21">
        <f t="shared" ref="N84:N118" si="23">K84+M84</f>
        <v>1709.73</v>
      </c>
      <c r="O84" s="18" t="s">
        <v>146</v>
      </c>
      <c r="P84" s="36" t="s">
        <v>144</v>
      </c>
      <c r="Q84" s="15" t="s">
        <v>145</v>
      </c>
      <c r="R84" s="15"/>
      <c r="S84" s="15"/>
      <c r="T84" s="15"/>
      <c r="U84" s="15"/>
    </row>
    <row r="85" spans="1:21" ht="37.200000000000003" customHeight="1" x14ac:dyDescent="0.3">
      <c r="A85" s="15" t="s">
        <v>9</v>
      </c>
      <c r="B85" s="17">
        <v>113</v>
      </c>
      <c r="C85" s="15" t="s">
        <v>298</v>
      </c>
      <c r="D85" s="15" t="s">
        <v>365</v>
      </c>
      <c r="E85" s="15" t="str">
        <f t="shared" si="16"/>
        <v>CM-0113-2025</v>
      </c>
      <c r="F85" s="15">
        <v>505517</v>
      </c>
      <c r="G85" s="15">
        <v>210024496</v>
      </c>
      <c r="H85" s="17">
        <v>3200029777</v>
      </c>
      <c r="I85" s="18">
        <v>45713</v>
      </c>
      <c r="J85" s="16">
        <v>3</v>
      </c>
      <c r="K85" s="8">
        <v>207.26</v>
      </c>
      <c r="L85" s="20">
        <v>0.21</v>
      </c>
      <c r="M85" s="20">
        <v>20.72</v>
      </c>
      <c r="N85" s="21">
        <f t="shared" si="23"/>
        <v>227.98</v>
      </c>
      <c r="O85" s="18" t="s">
        <v>196</v>
      </c>
      <c r="P85" s="36" t="s">
        <v>147</v>
      </c>
      <c r="Q85" s="15" t="s">
        <v>153</v>
      </c>
      <c r="R85" s="15"/>
      <c r="S85" s="15"/>
      <c r="T85" s="15"/>
      <c r="U85" s="15"/>
    </row>
    <row r="86" spans="1:21" ht="37.200000000000003" customHeight="1" x14ac:dyDescent="0.3">
      <c r="A86" s="15" t="s">
        <v>9</v>
      </c>
      <c r="B86" s="17">
        <v>114</v>
      </c>
      <c r="C86" s="15" t="s">
        <v>299</v>
      </c>
      <c r="D86" s="15" t="s">
        <v>366</v>
      </c>
      <c r="E86" s="15" t="str">
        <f t="shared" si="16"/>
        <v>CM-0114-2025</v>
      </c>
      <c r="F86" s="15">
        <v>505418</v>
      </c>
      <c r="G86" s="15">
        <v>210024497</v>
      </c>
      <c r="H86" s="17">
        <v>3200029764</v>
      </c>
      <c r="I86" s="18">
        <v>45713</v>
      </c>
      <c r="J86" s="16">
        <v>1</v>
      </c>
      <c r="K86" s="8">
        <v>1200</v>
      </c>
      <c r="L86" s="20">
        <v>0.21</v>
      </c>
      <c r="M86" s="20">
        <f t="shared" si="17"/>
        <v>252</v>
      </c>
      <c r="N86" s="21">
        <f t="shared" si="23"/>
        <v>1452</v>
      </c>
      <c r="O86" s="18">
        <v>45716</v>
      </c>
      <c r="P86" s="36" t="s">
        <v>148</v>
      </c>
      <c r="Q86" s="23" t="s">
        <v>149</v>
      </c>
      <c r="R86" s="15"/>
      <c r="S86" s="15"/>
      <c r="T86" s="15"/>
      <c r="U86" s="15"/>
    </row>
    <row r="87" spans="1:21" ht="37.200000000000003" customHeight="1" x14ac:dyDescent="0.3">
      <c r="A87" s="15" t="s">
        <v>9</v>
      </c>
      <c r="B87" s="17">
        <v>115</v>
      </c>
      <c r="C87" s="15" t="s">
        <v>355</v>
      </c>
      <c r="D87" s="15" t="s">
        <v>365</v>
      </c>
      <c r="E87" s="15" t="str">
        <f t="shared" si="16"/>
        <v>CM-0115-2025</v>
      </c>
      <c r="F87" s="15">
        <v>505513</v>
      </c>
      <c r="G87" s="15">
        <v>210024502</v>
      </c>
      <c r="H87" s="17">
        <v>3200029778</v>
      </c>
      <c r="I87" s="18">
        <v>45713</v>
      </c>
      <c r="J87" s="16">
        <v>1</v>
      </c>
      <c r="K87" s="8">
        <v>995.32</v>
      </c>
      <c r="L87" s="20">
        <v>0.21</v>
      </c>
      <c r="M87" s="20">
        <v>170.62</v>
      </c>
      <c r="N87" s="21">
        <f t="shared" si="23"/>
        <v>1165.94</v>
      </c>
      <c r="O87" s="18">
        <v>45726</v>
      </c>
      <c r="P87" s="36" t="s">
        <v>150</v>
      </c>
      <c r="Q87" s="15" t="s">
        <v>151</v>
      </c>
      <c r="R87" s="15"/>
      <c r="S87" s="15"/>
      <c r="T87" s="15"/>
      <c r="U87" s="15"/>
    </row>
    <row r="88" spans="1:21" ht="37.200000000000003" customHeight="1" x14ac:dyDescent="0.3">
      <c r="A88" s="15" t="s">
        <v>9</v>
      </c>
      <c r="B88" s="17">
        <v>116</v>
      </c>
      <c r="C88" s="15" t="s">
        <v>356</v>
      </c>
      <c r="D88" s="15" t="s">
        <v>365</v>
      </c>
      <c r="E88" s="15" t="str">
        <f t="shared" si="16"/>
        <v>CM-0116-2025</v>
      </c>
      <c r="F88" s="15">
        <v>504905</v>
      </c>
      <c r="G88" s="15">
        <v>210024503</v>
      </c>
      <c r="H88" s="17">
        <v>3200029779</v>
      </c>
      <c r="I88" s="18">
        <v>45713</v>
      </c>
      <c r="J88" s="16">
        <v>3</v>
      </c>
      <c r="K88" s="8">
        <v>1200</v>
      </c>
      <c r="L88" s="20">
        <v>0.21</v>
      </c>
      <c r="M88" s="20">
        <f t="shared" si="17"/>
        <v>252</v>
      </c>
      <c r="N88" s="21">
        <f t="shared" si="23"/>
        <v>1452</v>
      </c>
      <c r="O88" s="18">
        <v>45723</v>
      </c>
      <c r="P88" s="36" t="s">
        <v>152</v>
      </c>
      <c r="Q88" s="15" t="s">
        <v>154</v>
      </c>
      <c r="R88" s="15"/>
      <c r="S88" s="15"/>
      <c r="T88" s="15"/>
      <c r="U88" s="15"/>
    </row>
    <row r="89" spans="1:21" ht="37.200000000000003" customHeight="1" x14ac:dyDescent="0.3">
      <c r="A89" s="15" t="s">
        <v>9</v>
      </c>
      <c r="B89" s="17">
        <v>117</v>
      </c>
      <c r="C89" s="15" t="s">
        <v>300</v>
      </c>
      <c r="D89" s="15" t="s">
        <v>366</v>
      </c>
      <c r="E89" s="15" t="str">
        <f t="shared" si="16"/>
        <v>CM-0117-2025</v>
      </c>
      <c r="F89" s="15">
        <v>503634</v>
      </c>
      <c r="G89" s="15">
        <v>210024504</v>
      </c>
      <c r="H89" s="17">
        <v>3200029763</v>
      </c>
      <c r="I89" s="18">
        <v>45713</v>
      </c>
      <c r="J89" s="16">
        <v>1</v>
      </c>
      <c r="K89" s="8">
        <v>66.62</v>
      </c>
      <c r="L89" s="20">
        <v>0.21</v>
      </c>
      <c r="M89" s="20">
        <f t="shared" si="17"/>
        <v>13.9902</v>
      </c>
      <c r="N89" s="21">
        <f t="shared" si="23"/>
        <v>80.610200000000006</v>
      </c>
      <c r="O89" s="18">
        <v>45686</v>
      </c>
      <c r="P89" s="36" t="s">
        <v>89</v>
      </c>
      <c r="Q89" s="15" t="s">
        <v>90</v>
      </c>
      <c r="R89" s="15"/>
      <c r="S89" s="15"/>
      <c r="T89" s="15"/>
      <c r="U89" s="15"/>
    </row>
    <row r="90" spans="1:21" ht="37.200000000000003" customHeight="1" x14ac:dyDescent="0.3">
      <c r="A90" s="15" t="s">
        <v>9</v>
      </c>
      <c r="B90" s="17">
        <v>118</v>
      </c>
      <c r="C90" s="15" t="s">
        <v>301</v>
      </c>
      <c r="D90" s="15" t="s">
        <v>366</v>
      </c>
      <c r="E90" s="15" t="str">
        <f t="shared" si="16"/>
        <v>CM-0118-2025</v>
      </c>
      <c r="F90" s="15">
        <v>503634</v>
      </c>
      <c r="G90" s="15">
        <v>210024505</v>
      </c>
      <c r="H90" s="15">
        <v>3200029762</v>
      </c>
      <c r="I90" s="18">
        <v>45713</v>
      </c>
      <c r="J90" s="16">
        <v>2</v>
      </c>
      <c r="K90" s="8">
        <v>786.7</v>
      </c>
      <c r="L90" s="20">
        <v>0.21</v>
      </c>
      <c r="M90" s="20">
        <f t="shared" si="17"/>
        <v>165.20699999999999</v>
      </c>
      <c r="N90" s="21">
        <f t="shared" si="23"/>
        <v>951.90700000000004</v>
      </c>
      <c r="O90" s="18">
        <v>45747</v>
      </c>
      <c r="P90" s="36" t="s">
        <v>89</v>
      </c>
      <c r="Q90" s="15" t="s">
        <v>90</v>
      </c>
      <c r="R90" s="15"/>
      <c r="S90" s="15"/>
      <c r="T90" s="15"/>
      <c r="U90" s="15"/>
    </row>
    <row r="91" spans="1:21" ht="37.200000000000003" customHeight="1" x14ac:dyDescent="0.3">
      <c r="A91" s="15" t="s">
        <v>9</v>
      </c>
      <c r="B91" s="17">
        <v>123</v>
      </c>
      <c r="C91" s="15" t="s">
        <v>302</v>
      </c>
      <c r="D91" s="15" t="s">
        <v>365</v>
      </c>
      <c r="E91" s="15" t="str">
        <f t="shared" si="16"/>
        <v>CM-0123-2025</v>
      </c>
      <c r="F91" s="15">
        <v>500718</v>
      </c>
      <c r="G91" s="15">
        <v>210024500</v>
      </c>
      <c r="H91" s="17">
        <v>3200029800</v>
      </c>
      <c r="I91" s="18">
        <v>45722</v>
      </c>
      <c r="J91" s="16">
        <v>3</v>
      </c>
      <c r="K91" s="8">
        <v>87.38</v>
      </c>
      <c r="L91" s="20">
        <v>0.21</v>
      </c>
      <c r="M91" s="20">
        <f t="shared" si="17"/>
        <v>18.349799999999998</v>
      </c>
      <c r="N91" s="21">
        <f t="shared" si="23"/>
        <v>105.7298</v>
      </c>
      <c r="O91" s="18">
        <v>45723</v>
      </c>
      <c r="P91" s="36" t="s">
        <v>158</v>
      </c>
      <c r="Q91" s="15" t="s">
        <v>159</v>
      </c>
      <c r="R91" s="15"/>
      <c r="S91" s="15"/>
      <c r="T91" s="15"/>
      <c r="U91" s="15"/>
    </row>
    <row r="92" spans="1:21" ht="37.200000000000003" customHeight="1" x14ac:dyDescent="0.3">
      <c r="A92" s="15" t="s">
        <v>9</v>
      </c>
      <c r="B92" s="17">
        <v>124</v>
      </c>
      <c r="C92" s="15" t="s">
        <v>303</v>
      </c>
      <c r="D92" s="15" t="s">
        <v>365</v>
      </c>
      <c r="E92" s="15" t="str">
        <f t="shared" si="16"/>
        <v>CM-0124-2025</v>
      </c>
      <c r="F92" s="15">
        <v>504304</v>
      </c>
      <c r="G92" s="15">
        <v>210024509</v>
      </c>
      <c r="H92" s="17">
        <v>3200029801</v>
      </c>
      <c r="I92" s="18">
        <v>45722</v>
      </c>
      <c r="J92" s="16">
        <v>3</v>
      </c>
      <c r="K92" s="8">
        <v>504.15</v>
      </c>
      <c r="L92" s="20">
        <v>0.21</v>
      </c>
      <c r="M92" s="20">
        <f t="shared" si="17"/>
        <v>105.8715</v>
      </c>
      <c r="N92" s="21">
        <f t="shared" si="23"/>
        <v>610.02149999999995</v>
      </c>
      <c r="O92" s="18">
        <v>45726</v>
      </c>
      <c r="P92" s="36" t="s">
        <v>160</v>
      </c>
      <c r="Q92" s="15" t="s">
        <v>161</v>
      </c>
      <c r="R92" s="15"/>
      <c r="S92" s="15"/>
      <c r="T92" s="15"/>
      <c r="U92" s="15"/>
    </row>
    <row r="93" spans="1:21" ht="37.200000000000003" customHeight="1" x14ac:dyDescent="0.3">
      <c r="A93" s="15" t="s">
        <v>9</v>
      </c>
      <c r="B93" s="17">
        <v>125</v>
      </c>
      <c r="C93" s="15" t="s">
        <v>304</v>
      </c>
      <c r="D93" s="15" t="s">
        <v>366</v>
      </c>
      <c r="E93" s="15" t="str">
        <f t="shared" si="16"/>
        <v>CM-0125-2025</v>
      </c>
      <c r="F93" s="15">
        <v>505315</v>
      </c>
      <c r="G93" s="15">
        <v>210024463</v>
      </c>
      <c r="H93" s="15">
        <v>3200029799</v>
      </c>
      <c r="I93" s="18">
        <v>45722</v>
      </c>
      <c r="J93" s="16">
        <v>3</v>
      </c>
      <c r="K93" s="8">
        <v>1184.4000000000001</v>
      </c>
      <c r="L93" s="20">
        <v>0.21</v>
      </c>
      <c r="M93" s="20">
        <f t="shared" si="17"/>
        <v>248.72400000000002</v>
      </c>
      <c r="N93" s="21">
        <f t="shared" si="23"/>
        <v>1433.124</v>
      </c>
      <c r="O93" s="17" t="s">
        <v>164</v>
      </c>
      <c r="P93" s="36" t="s">
        <v>162</v>
      </c>
      <c r="Q93" s="15" t="s">
        <v>163</v>
      </c>
      <c r="R93" s="15"/>
      <c r="S93" s="15"/>
      <c r="T93" s="15"/>
      <c r="U93" s="15"/>
    </row>
    <row r="94" spans="1:21" ht="37.200000000000003" customHeight="1" x14ac:dyDescent="0.3">
      <c r="A94" s="15" t="s">
        <v>9</v>
      </c>
      <c r="B94" s="17">
        <v>126</v>
      </c>
      <c r="C94" s="15" t="s">
        <v>305</v>
      </c>
      <c r="D94" s="15" t="s">
        <v>365</v>
      </c>
      <c r="E94" s="15" t="str">
        <f t="shared" si="16"/>
        <v>CM-0126-2025</v>
      </c>
      <c r="F94" s="15">
        <v>505217</v>
      </c>
      <c r="G94" s="15">
        <v>210024521</v>
      </c>
      <c r="H94" s="17">
        <v>3200029798</v>
      </c>
      <c r="I94" s="18">
        <v>45722</v>
      </c>
      <c r="J94" s="16">
        <v>1</v>
      </c>
      <c r="K94" s="8">
        <v>675</v>
      </c>
      <c r="L94" s="20">
        <v>0.21</v>
      </c>
      <c r="M94" s="20">
        <f t="shared" si="17"/>
        <v>141.75</v>
      </c>
      <c r="N94" s="21">
        <f t="shared" si="23"/>
        <v>816.75</v>
      </c>
      <c r="O94" s="18">
        <v>45744</v>
      </c>
      <c r="P94" s="36" t="s">
        <v>65</v>
      </c>
      <c r="Q94" s="15" t="s">
        <v>80</v>
      </c>
      <c r="R94" s="15"/>
      <c r="S94" s="15"/>
      <c r="T94" s="15"/>
      <c r="U94" s="15"/>
    </row>
    <row r="95" spans="1:21" ht="37.200000000000003" customHeight="1" x14ac:dyDescent="0.3">
      <c r="A95" s="15" t="s">
        <v>9</v>
      </c>
      <c r="B95" s="17">
        <v>127</v>
      </c>
      <c r="C95" s="15" t="s">
        <v>306</v>
      </c>
      <c r="D95" s="15" t="s">
        <v>365</v>
      </c>
      <c r="E95" s="15" t="str">
        <f t="shared" si="16"/>
        <v>CM-0127-2025</v>
      </c>
      <c r="F95" s="15">
        <v>504885</v>
      </c>
      <c r="G95" s="15">
        <v>210024517</v>
      </c>
      <c r="H95" s="17">
        <v>3200029806</v>
      </c>
      <c r="I95" s="18">
        <v>45722</v>
      </c>
      <c r="J95" s="16">
        <v>1</v>
      </c>
      <c r="K95" s="8">
        <v>1550</v>
      </c>
      <c r="L95" s="20">
        <v>0.21</v>
      </c>
      <c r="M95" s="20">
        <f t="shared" si="17"/>
        <v>325.5</v>
      </c>
      <c r="N95" s="21">
        <f t="shared" si="23"/>
        <v>1875.5</v>
      </c>
      <c r="O95" s="18">
        <v>45729</v>
      </c>
      <c r="P95" s="36" t="s">
        <v>165</v>
      </c>
      <c r="Q95" s="15" t="s">
        <v>224</v>
      </c>
      <c r="R95" s="15"/>
      <c r="S95" s="15"/>
      <c r="T95" s="15"/>
      <c r="U95" s="15"/>
    </row>
    <row r="96" spans="1:21" ht="37.200000000000003" customHeight="1" x14ac:dyDescent="0.3">
      <c r="A96" s="15" t="s">
        <v>9</v>
      </c>
      <c r="B96" s="17">
        <v>128</v>
      </c>
      <c r="C96" s="15" t="s">
        <v>357</v>
      </c>
      <c r="D96" s="15" t="s">
        <v>365</v>
      </c>
      <c r="E96" s="15" t="str">
        <f t="shared" si="16"/>
        <v>CM-0128-2025</v>
      </c>
      <c r="F96" s="15">
        <v>501380</v>
      </c>
      <c r="G96" s="15">
        <v>210024522</v>
      </c>
      <c r="H96" s="17">
        <v>3200029805</v>
      </c>
      <c r="I96" s="18">
        <v>45722</v>
      </c>
      <c r="J96" s="16">
        <v>3</v>
      </c>
      <c r="K96" s="8">
        <v>1033.3900000000001</v>
      </c>
      <c r="L96" s="20">
        <v>0.21</v>
      </c>
      <c r="M96" s="20">
        <f t="shared" si="17"/>
        <v>217.01190000000003</v>
      </c>
      <c r="N96" s="21">
        <f t="shared" si="23"/>
        <v>1250.4019000000001</v>
      </c>
      <c r="O96" s="18">
        <v>45733</v>
      </c>
      <c r="P96" s="36" t="s">
        <v>68</v>
      </c>
      <c r="Q96" s="15" t="s">
        <v>69</v>
      </c>
      <c r="R96" s="15"/>
      <c r="S96" s="15"/>
      <c r="T96" s="15"/>
      <c r="U96" s="15"/>
    </row>
    <row r="97" spans="1:21" ht="42.6" customHeight="1" x14ac:dyDescent="0.3">
      <c r="A97" s="15" t="s">
        <v>9</v>
      </c>
      <c r="B97" s="17">
        <v>129</v>
      </c>
      <c r="C97" s="15" t="s">
        <v>307</v>
      </c>
      <c r="D97" s="15" t="s">
        <v>365</v>
      </c>
      <c r="E97" s="15" t="str">
        <f t="shared" si="16"/>
        <v>CM-0129-2025</v>
      </c>
      <c r="F97" s="15">
        <v>505496</v>
      </c>
      <c r="G97" s="15">
        <v>210024523</v>
      </c>
      <c r="H97" s="15">
        <v>3200029804</v>
      </c>
      <c r="I97" s="18">
        <v>45722</v>
      </c>
      <c r="J97" s="16">
        <v>3</v>
      </c>
      <c r="K97" s="8">
        <v>643.46</v>
      </c>
      <c r="L97" s="20">
        <v>0.21</v>
      </c>
      <c r="M97" s="20">
        <f t="shared" ref="M97:M129" si="24">K97*L97</f>
        <v>135.1266</v>
      </c>
      <c r="N97" s="21">
        <f t="shared" si="23"/>
        <v>778.58660000000009</v>
      </c>
      <c r="O97" s="18">
        <v>45733</v>
      </c>
      <c r="P97" s="15" t="s">
        <v>64</v>
      </c>
      <c r="Q97" s="15" t="s">
        <v>63</v>
      </c>
      <c r="R97" s="15"/>
      <c r="S97" s="15"/>
      <c r="T97" s="15"/>
      <c r="U97" s="15"/>
    </row>
    <row r="98" spans="1:21" ht="37.200000000000003" customHeight="1" x14ac:dyDescent="0.3">
      <c r="A98" s="15" t="s">
        <v>9</v>
      </c>
      <c r="B98" s="17">
        <v>130</v>
      </c>
      <c r="C98" s="15" t="s">
        <v>308</v>
      </c>
      <c r="D98" s="15" t="s">
        <v>366</v>
      </c>
      <c r="E98" s="15" t="str">
        <f t="shared" ref="E98:E129" si="25">_xlfn.CONCAT("CM","-",0,B98,"-",2025)</f>
        <v>CM-0130-2025</v>
      </c>
      <c r="F98" s="15">
        <v>505130</v>
      </c>
      <c r="G98" s="15">
        <v>210024528</v>
      </c>
      <c r="H98" s="17">
        <v>3200029802</v>
      </c>
      <c r="I98" s="18">
        <v>45722</v>
      </c>
      <c r="J98" s="16">
        <v>1</v>
      </c>
      <c r="K98" s="8">
        <v>2826</v>
      </c>
      <c r="L98" s="20">
        <v>0.21</v>
      </c>
      <c r="M98" s="20">
        <f t="shared" si="24"/>
        <v>593.45999999999992</v>
      </c>
      <c r="N98" s="21">
        <f t="shared" si="23"/>
        <v>3419.46</v>
      </c>
      <c r="O98" s="18" t="s">
        <v>171</v>
      </c>
      <c r="P98" s="15" t="s">
        <v>14</v>
      </c>
      <c r="Q98" s="15" t="s">
        <v>13</v>
      </c>
      <c r="R98" s="15"/>
      <c r="S98" s="15"/>
      <c r="T98" s="15"/>
      <c r="U98" s="15"/>
    </row>
    <row r="99" spans="1:21" ht="37.200000000000003" customHeight="1" x14ac:dyDescent="0.3">
      <c r="A99" s="15" t="s">
        <v>9</v>
      </c>
      <c r="B99" s="17">
        <v>131</v>
      </c>
      <c r="C99" s="15" t="s">
        <v>309</v>
      </c>
      <c r="D99" s="15" t="s">
        <v>365</v>
      </c>
      <c r="E99" s="15" t="str">
        <f t="shared" si="25"/>
        <v>CM-0131-2025</v>
      </c>
      <c r="F99" s="15">
        <v>505054</v>
      </c>
      <c r="G99" s="15">
        <v>210024530</v>
      </c>
      <c r="H99" s="17">
        <v>3200029810</v>
      </c>
      <c r="I99" s="18">
        <v>45722</v>
      </c>
      <c r="J99" s="16">
        <v>1</v>
      </c>
      <c r="K99" s="8">
        <v>1000</v>
      </c>
      <c r="L99" s="20">
        <v>0.21</v>
      </c>
      <c r="M99" s="20">
        <f t="shared" si="24"/>
        <v>210</v>
      </c>
      <c r="N99" s="21">
        <f t="shared" si="23"/>
        <v>1210</v>
      </c>
      <c r="O99" s="18" t="s">
        <v>172</v>
      </c>
      <c r="P99" s="36" t="s">
        <v>59</v>
      </c>
      <c r="Q99" s="15" t="s">
        <v>79</v>
      </c>
      <c r="R99" s="15"/>
      <c r="S99" s="15"/>
      <c r="T99" s="15"/>
      <c r="U99" s="15"/>
    </row>
    <row r="100" spans="1:21" ht="37.200000000000003" customHeight="1" x14ac:dyDescent="0.3">
      <c r="A100" s="15" t="s">
        <v>9</v>
      </c>
      <c r="B100" s="17">
        <v>136</v>
      </c>
      <c r="C100" s="19" t="s">
        <v>310</v>
      </c>
      <c r="D100" s="15" t="s">
        <v>366</v>
      </c>
      <c r="E100" s="15" t="str">
        <f t="shared" si="25"/>
        <v>CM-0136-2025</v>
      </c>
      <c r="F100" s="15">
        <v>505479</v>
      </c>
      <c r="G100" s="15">
        <v>210024464</v>
      </c>
      <c r="H100" s="17">
        <v>3200029817</v>
      </c>
      <c r="I100" s="18">
        <v>45727</v>
      </c>
      <c r="J100" s="16"/>
      <c r="K100" s="8">
        <v>1300</v>
      </c>
      <c r="L100" s="20">
        <v>0.21</v>
      </c>
      <c r="M100" s="20">
        <f t="shared" si="24"/>
        <v>273</v>
      </c>
      <c r="N100" s="21">
        <f t="shared" si="23"/>
        <v>1573</v>
      </c>
      <c r="O100" s="18" t="s">
        <v>167</v>
      </c>
      <c r="P100" s="36" t="s">
        <v>166</v>
      </c>
      <c r="Q100" s="15" t="s">
        <v>169</v>
      </c>
      <c r="R100" s="15"/>
      <c r="S100" s="15"/>
      <c r="T100" s="15"/>
      <c r="U100" s="15"/>
    </row>
    <row r="101" spans="1:21" ht="37.200000000000003" customHeight="1" x14ac:dyDescent="0.3">
      <c r="A101" s="15" t="s">
        <v>9</v>
      </c>
      <c r="B101" s="17">
        <v>138</v>
      </c>
      <c r="C101" s="15" t="s">
        <v>311</v>
      </c>
      <c r="D101" s="15" t="s">
        <v>365</v>
      </c>
      <c r="E101" s="15" t="str">
        <f t="shared" si="25"/>
        <v>CM-0138-2025</v>
      </c>
      <c r="F101" s="15">
        <v>501508</v>
      </c>
      <c r="G101" s="15">
        <v>210024529</v>
      </c>
      <c r="H101" s="17">
        <v>3200029819</v>
      </c>
      <c r="I101" s="18">
        <v>45726</v>
      </c>
      <c r="J101" s="16">
        <v>3</v>
      </c>
      <c r="K101" s="8">
        <v>446.05</v>
      </c>
      <c r="L101" s="20">
        <v>0.21</v>
      </c>
      <c r="M101" s="20">
        <f t="shared" si="24"/>
        <v>93.670500000000004</v>
      </c>
      <c r="N101" s="21">
        <f t="shared" si="23"/>
        <v>539.72050000000002</v>
      </c>
      <c r="O101" s="18"/>
      <c r="P101" s="36" t="s">
        <v>168</v>
      </c>
      <c r="Q101" s="15" t="s">
        <v>170</v>
      </c>
      <c r="R101" s="15"/>
      <c r="S101" s="15"/>
      <c r="T101" s="15"/>
      <c r="U101" s="15"/>
    </row>
    <row r="102" spans="1:21" ht="37.200000000000003" customHeight="1" x14ac:dyDescent="0.3">
      <c r="A102" s="15" t="s">
        <v>9</v>
      </c>
      <c r="B102" s="17">
        <v>140</v>
      </c>
      <c r="C102" s="15" t="s">
        <v>312</v>
      </c>
      <c r="D102" s="15" t="s">
        <v>365</v>
      </c>
      <c r="E102" s="15" t="str">
        <f t="shared" si="25"/>
        <v>CM-0140-2025</v>
      </c>
      <c r="F102" s="19">
        <v>505510</v>
      </c>
      <c r="G102" s="15">
        <v>210024533</v>
      </c>
      <c r="H102" s="17">
        <v>3200029827</v>
      </c>
      <c r="I102" s="18">
        <v>45729</v>
      </c>
      <c r="J102" s="16">
        <v>1</v>
      </c>
      <c r="K102" s="8">
        <v>403.97</v>
      </c>
      <c r="L102" s="20">
        <v>0.21</v>
      </c>
      <c r="M102" s="20">
        <f>K102*L102</f>
        <v>84.833700000000007</v>
      </c>
      <c r="N102" s="21">
        <f>K102+M102</f>
        <v>488.80370000000005</v>
      </c>
      <c r="O102" s="18">
        <v>45747</v>
      </c>
      <c r="P102" s="19" t="s">
        <v>173</v>
      </c>
      <c r="Q102" s="15" t="s">
        <v>174</v>
      </c>
      <c r="R102" s="15"/>
      <c r="S102" s="15"/>
      <c r="T102" s="15"/>
      <c r="U102" s="15"/>
    </row>
    <row r="103" spans="1:21" ht="37.200000000000003" customHeight="1" x14ac:dyDescent="0.3">
      <c r="A103" s="15" t="s">
        <v>9</v>
      </c>
      <c r="B103" s="17">
        <v>141</v>
      </c>
      <c r="C103" s="15" t="s">
        <v>313</v>
      </c>
      <c r="D103" s="15" t="s">
        <v>365</v>
      </c>
      <c r="E103" s="15" t="str">
        <f t="shared" si="25"/>
        <v>CM-0141-2025</v>
      </c>
      <c r="F103" s="15">
        <v>505471</v>
      </c>
      <c r="G103" s="15">
        <v>210024541</v>
      </c>
      <c r="H103" s="17">
        <v>3200029822</v>
      </c>
      <c r="I103" s="18">
        <v>45727</v>
      </c>
      <c r="J103" s="16">
        <v>3</v>
      </c>
      <c r="K103" s="8">
        <v>39.69</v>
      </c>
      <c r="L103" s="20">
        <v>0.21</v>
      </c>
      <c r="M103" s="20">
        <f t="shared" si="24"/>
        <v>8.3348999999999993</v>
      </c>
      <c r="N103" s="21">
        <f t="shared" si="23"/>
        <v>48.024899999999995</v>
      </c>
      <c r="O103" s="18">
        <v>45733</v>
      </c>
      <c r="P103" s="36" t="s">
        <v>52</v>
      </c>
      <c r="Q103" s="15" t="s">
        <v>183</v>
      </c>
      <c r="R103" s="15"/>
      <c r="S103" s="15"/>
      <c r="T103" s="15"/>
      <c r="U103" s="15"/>
    </row>
    <row r="104" spans="1:21" ht="37.200000000000003" customHeight="1" x14ac:dyDescent="0.3">
      <c r="A104" s="15" t="s">
        <v>9</v>
      </c>
      <c r="B104" s="17">
        <v>142</v>
      </c>
      <c r="C104" s="15" t="s">
        <v>358</v>
      </c>
      <c r="D104" s="15" t="s">
        <v>365</v>
      </c>
      <c r="E104" s="15" t="str">
        <f t="shared" si="25"/>
        <v>CM-0142-2025</v>
      </c>
      <c r="F104" s="15">
        <v>505471</v>
      </c>
      <c r="G104" s="15">
        <v>210024542</v>
      </c>
      <c r="H104" s="17">
        <v>3200029820</v>
      </c>
      <c r="I104" s="18">
        <v>45726</v>
      </c>
      <c r="J104" s="16">
        <v>3</v>
      </c>
      <c r="K104" s="8">
        <v>180.07</v>
      </c>
      <c r="L104" s="20">
        <v>0.21</v>
      </c>
      <c r="M104" s="20">
        <f>K104*L104</f>
        <v>37.814699999999995</v>
      </c>
      <c r="N104" s="21">
        <f>K104+M104</f>
        <v>217.88469999999998</v>
      </c>
      <c r="O104" s="18">
        <v>45730</v>
      </c>
      <c r="P104" s="36" t="s">
        <v>52</v>
      </c>
      <c r="Q104" s="15" t="s">
        <v>183</v>
      </c>
      <c r="R104" s="15"/>
      <c r="S104" s="15"/>
      <c r="T104" s="15"/>
      <c r="U104" s="15"/>
    </row>
    <row r="105" spans="1:21" ht="37.200000000000003" customHeight="1" x14ac:dyDescent="0.3">
      <c r="A105" s="15" t="s">
        <v>9</v>
      </c>
      <c r="B105" s="17">
        <v>143</v>
      </c>
      <c r="C105" s="15" t="s">
        <v>314</v>
      </c>
      <c r="D105" s="15" t="s">
        <v>365</v>
      </c>
      <c r="E105" s="15" t="str">
        <f t="shared" si="25"/>
        <v>CM-0143-2025</v>
      </c>
      <c r="F105" s="15">
        <v>500845</v>
      </c>
      <c r="G105" s="15">
        <v>210024543</v>
      </c>
      <c r="H105" s="17">
        <v>3200029826</v>
      </c>
      <c r="I105" s="18">
        <v>45729</v>
      </c>
      <c r="J105" s="16">
        <v>3</v>
      </c>
      <c r="K105" s="8">
        <v>486.79</v>
      </c>
      <c r="L105" s="20">
        <v>0.21</v>
      </c>
      <c r="M105" s="20">
        <f t="shared" si="24"/>
        <v>102.2259</v>
      </c>
      <c r="N105" s="21">
        <f t="shared" si="23"/>
        <v>589.01589999999999</v>
      </c>
      <c r="O105" s="18" t="s">
        <v>175</v>
      </c>
      <c r="P105" s="36" t="s">
        <v>132</v>
      </c>
      <c r="Q105" s="15" t="s">
        <v>133</v>
      </c>
      <c r="R105" s="15"/>
      <c r="S105" s="15"/>
      <c r="T105" s="15"/>
      <c r="U105" s="15"/>
    </row>
    <row r="106" spans="1:21" ht="37.200000000000003" customHeight="1" x14ac:dyDescent="0.3">
      <c r="A106" s="15" t="s">
        <v>9</v>
      </c>
      <c r="B106" s="17">
        <v>144</v>
      </c>
      <c r="C106" s="15" t="s">
        <v>315</v>
      </c>
      <c r="D106" s="15" t="s">
        <v>365</v>
      </c>
      <c r="E106" s="15" t="str">
        <f t="shared" si="25"/>
        <v>CM-0144-2025</v>
      </c>
      <c r="F106" s="15">
        <v>504897</v>
      </c>
      <c r="G106" s="15">
        <v>210024545</v>
      </c>
      <c r="H106" s="17">
        <v>3200029821</v>
      </c>
      <c r="I106" s="18">
        <v>45729</v>
      </c>
      <c r="J106" s="16">
        <v>3</v>
      </c>
      <c r="K106" s="8">
        <v>740</v>
      </c>
      <c r="L106" s="20">
        <v>0.21</v>
      </c>
      <c r="M106" s="20">
        <f t="shared" si="24"/>
        <v>155.4</v>
      </c>
      <c r="N106" s="21">
        <f t="shared" si="23"/>
        <v>895.4</v>
      </c>
      <c r="O106" s="18">
        <v>45741</v>
      </c>
      <c r="P106" s="36" t="s">
        <v>176</v>
      </c>
      <c r="Q106" s="15" t="s">
        <v>177</v>
      </c>
      <c r="R106" s="15"/>
      <c r="S106" s="15"/>
      <c r="T106" s="15"/>
      <c r="U106" s="15"/>
    </row>
    <row r="107" spans="1:21" ht="37.200000000000003" customHeight="1" x14ac:dyDescent="0.3">
      <c r="A107" s="15" t="s">
        <v>9</v>
      </c>
      <c r="B107" s="17">
        <v>145</v>
      </c>
      <c r="C107" s="15" t="s">
        <v>316</v>
      </c>
      <c r="D107" s="15" t="s">
        <v>365</v>
      </c>
      <c r="E107" s="15" t="str">
        <f t="shared" si="25"/>
        <v>CM-0145-2025</v>
      </c>
      <c r="F107" s="15">
        <v>503361</v>
      </c>
      <c r="G107" s="15">
        <v>210024551</v>
      </c>
      <c r="H107" s="17">
        <v>3200029823</v>
      </c>
      <c r="I107" s="18">
        <v>45729</v>
      </c>
      <c r="J107" s="16">
        <v>3</v>
      </c>
      <c r="K107" s="8">
        <v>885.5</v>
      </c>
      <c r="L107" s="20">
        <v>0.21</v>
      </c>
      <c r="M107" s="20">
        <f t="shared" si="24"/>
        <v>185.95499999999998</v>
      </c>
      <c r="N107" s="21">
        <f t="shared" si="23"/>
        <v>1071.4549999999999</v>
      </c>
      <c r="O107" s="18">
        <v>45740</v>
      </c>
      <c r="P107" s="36" t="s">
        <v>178</v>
      </c>
      <c r="Q107" s="15" t="s">
        <v>179</v>
      </c>
      <c r="R107" s="15"/>
      <c r="S107" s="15"/>
      <c r="T107" s="15"/>
      <c r="U107" s="15"/>
    </row>
    <row r="108" spans="1:21" ht="37.200000000000003" customHeight="1" x14ac:dyDescent="0.3">
      <c r="A108" s="15" t="s">
        <v>9</v>
      </c>
      <c r="B108" s="17">
        <v>146</v>
      </c>
      <c r="C108" s="15" t="s">
        <v>317</v>
      </c>
      <c r="D108" s="15" t="s">
        <v>365</v>
      </c>
      <c r="E108" s="15" t="str">
        <f t="shared" si="25"/>
        <v>CM-0146-2025</v>
      </c>
      <c r="F108" s="15">
        <v>502418</v>
      </c>
      <c r="G108" s="15">
        <v>210024547</v>
      </c>
      <c r="H108" s="17">
        <v>3200029825</v>
      </c>
      <c r="I108" s="18">
        <v>45729</v>
      </c>
      <c r="J108" s="16">
        <v>1</v>
      </c>
      <c r="K108" s="8">
        <v>2139.13</v>
      </c>
      <c r="L108" s="20">
        <v>0.21</v>
      </c>
      <c r="M108" s="20">
        <f t="shared" si="24"/>
        <v>449.21730000000002</v>
      </c>
      <c r="N108" s="21">
        <f t="shared" si="23"/>
        <v>2588.3473000000004</v>
      </c>
      <c r="O108" s="18" t="s">
        <v>181</v>
      </c>
      <c r="P108" s="36" t="s">
        <v>180</v>
      </c>
      <c r="Q108" s="15" t="s">
        <v>182</v>
      </c>
      <c r="R108" s="15"/>
      <c r="S108" s="15"/>
      <c r="T108" s="15"/>
      <c r="U108" s="15"/>
    </row>
    <row r="109" spans="1:21" ht="37.200000000000003" customHeight="1" x14ac:dyDescent="0.3">
      <c r="A109" s="15" t="s">
        <v>9</v>
      </c>
      <c r="B109" s="17">
        <v>147</v>
      </c>
      <c r="C109" s="15" t="s">
        <v>318</v>
      </c>
      <c r="D109" s="15" t="s">
        <v>365</v>
      </c>
      <c r="E109" s="15" t="str">
        <f t="shared" si="25"/>
        <v>CM-0147-2025</v>
      </c>
      <c r="F109" s="15">
        <v>500700</v>
      </c>
      <c r="G109" s="15">
        <v>210024549</v>
      </c>
      <c r="H109" s="17">
        <v>3200029824</v>
      </c>
      <c r="I109" s="18">
        <v>45729</v>
      </c>
      <c r="J109" s="16">
        <v>3</v>
      </c>
      <c r="K109" s="8">
        <v>321</v>
      </c>
      <c r="L109" s="20">
        <v>0.21</v>
      </c>
      <c r="M109" s="20">
        <f t="shared" si="24"/>
        <v>67.41</v>
      </c>
      <c r="N109" s="21">
        <f t="shared" si="23"/>
        <v>388.40999999999997</v>
      </c>
      <c r="O109" s="18">
        <v>45747</v>
      </c>
      <c r="P109" s="36" t="s">
        <v>117</v>
      </c>
      <c r="Q109" s="15" t="s">
        <v>118</v>
      </c>
      <c r="R109" s="15"/>
      <c r="S109" s="15"/>
      <c r="T109" s="15"/>
      <c r="U109" s="15"/>
    </row>
    <row r="110" spans="1:21" s="44" customFormat="1" ht="43.2" customHeight="1" x14ac:dyDescent="0.3">
      <c r="A110" s="37" t="s">
        <v>9</v>
      </c>
      <c r="B110" s="38">
        <v>151</v>
      </c>
      <c r="C110" s="37" t="s">
        <v>359</v>
      </c>
      <c r="D110" s="15" t="s">
        <v>366</v>
      </c>
      <c r="E110" s="37" t="str">
        <f t="shared" si="25"/>
        <v>CM-0151-2025</v>
      </c>
      <c r="F110" s="51">
        <v>505109</v>
      </c>
      <c r="G110" s="51">
        <v>230001706</v>
      </c>
      <c r="H110" s="38"/>
      <c r="I110" s="39">
        <v>45720</v>
      </c>
      <c r="J110" s="40">
        <v>1</v>
      </c>
      <c r="K110" s="41">
        <v>4000</v>
      </c>
      <c r="L110" s="42">
        <v>0</v>
      </c>
      <c r="M110" s="42">
        <f t="shared" si="24"/>
        <v>0</v>
      </c>
      <c r="N110" s="43">
        <f t="shared" si="23"/>
        <v>4000</v>
      </c>
      <c r="O110" s="39" t="s">
        <v>185</v>
      </c>
      <c r="P110" s="48" t="s">
        <v>184</v>
      </c>
      <c r="Q110" s="37" t="s">
        <v>224</v>
      </c>
      <c r="R110" s="37"/>
      <c r="S110" s="37"/>
      <c r="T110" s="37"/>
      <c r="U110" s="37"/>
    </row>
    <row r="111" spans="1:21" s="44" customFormat="1" ht="37.200000000000003" customHeight="1" x14ac:dyDescent="0.3">
      <c r="A111" s="37" t="s">
        <v>9</v>
      </c>
      <c r="B111" s="38">
        <v>152</v>
      </c>
      <c r="C111" s="37" t="s">
        <v>360</v>
      </c>
      <c r="D111" s="15" t="s">
        <v>366</v>
      </c>
      <c r="E111" s="37" t="str">
        <f>_xlfn.CONCAT("CM","-",0,B111,"-",2025)</f>
        <v>CM-0152-2025</v>
      </c>
      <c r="F111" s="37">
        <v>505036</v>
      </c>
      <c r="G111" s="37">
        <v>230001704</v>
      </c>
      <c r="H111" s="38"/>
      <c r="I111" s="39">
        <v>45720</v>
      </c>
      <c r="J111" s="40">
        <v>1</v>
      </c>
      <c r="K111" s="41">
        <v>5800</v>
      </c>
      <c r="L111" s="42">
        <v>0</v>
      </c>
      <c r="M111" s="42">
        <f>K111*L111</f>
        <v>0</v>
      </c>
      <c r="N111" s="43">
        <f>K111+M111</f>
        <v>5800</v>
      </c>
      <c r="O111" s="39" t="s">
        <v>185</v>
      </c>
      <c r="P111" s="48" t="s">
        <v>186</v>
      </c>
      <c r="Q111" s="37" t="s">
        <v>224</v>
      </c>
      <c r="R111" s="37"/>
      <c r="S111" s="37"/>
      <c r="T111" s="37"/>
      <c r="U111" s="37"/>
    </row>
    <row r="112" spans="1:21" ht="37.200000000000003" customHeight="1" x14ac:dyDescent="0.3">
      <c r="A112" s="15" t="s">
        <v>9</v>
      </c>
      <c r="B112" s="17">
        <v>153</v>
      </c>
      <c r="C112" s="15" t="s">
        <v>319</v>
      </c>
      <c r="D112" s="15" t="s">
        <v>365</v>
      </c>
      <c r="E112" s="15" t="str">
        <f t="shared" si="25"/>
        <v>CM-0153-2025</v>
      </c>
      <c r="F112" s="15">
        <v>505521</v>
      </c>
      <c r="G112" s="15">
        <v>210024555</v>
      </c>
      <c r="H112" s="17">
        <v>3200029830</v>
      </c>
      <c r="I112" s="18">
        <v>45728</v>
      </c>
      <c r="J112" s="16">
        <v>3</v>
      </c>
      <c r="K112" s="8">
        <v>500</v>
      </c>
      <c r="L112" s="20">
        <v>0.21</v>
      </c>
      <c r="M112" s="20">
        <f t="shared" si="24"/>
        <v>105</v>
      </c>
      <c r="N112" s="21">
        <f t="shared" si="23"/>
        <v>605</v>
      </c>
      <c r="O112" s="18" t="s">
        <v>188</v>
      </c>
      <c r="P112" s="15" t="s">
        <v>189</v>
      </c>
      <c r="Q112" s="15" t="s">
        <v>187</v>
      </c>
      <c r="R112" s="15"/>
      <c r="S112" s="15"/>
      <c r="T112" s="15"/>
      <c r="U112" s="15"/>
    </row>
    <row r="113" spans="1:21" ht="37.200000000000003" customHeight="1" x14ac:dyDescent="0.3">
      <c r="A113" s="15" t="s">
        <v>9</v>
      </c>
      <c r="B113" s="17">
        <v>154</v>
      </c>
      <c r="C113" s="15" t="s">
        <v>361</v>
      </c>
      <c r="D113" s="15" t="s">
        <v>365</v>
      </c>
      <c r="E113" s="15" t="str">
        <f t="shared" si="25"/>
        <v>CM-0154-2025</v>
      </c>
      <c r="F113" s="15">
        <v>505471</v>
      </c>
      <c r="G113" s="15">
        <v>210024558</v>
      </c>
      <c r="H113" s="15">
        <v>3200029834</v>
      </c>
      <c r="I113" s="18">
        <v>45729</v>
      </c>
      <c r="J113" s="16">
        <v>3</v>
      </c>
      <c r="K113" s="8">
        <v>754.05</v>
      </c>
      <c r="L113" s="20">
        <v>0.21</v>
      </c>
      <c r="M113" s="20">
        <f t="shared" si="24"/>
        <v>158.35049999999998</v>
      </c>
      <c r="N113" s="21">
        <f t="shared" si="23"/>
        <v>912.40049999999997</v>
      </c>
      <c r="O113" s="18">
        <v>45733</v>
      </c>
      <c r="P113" s="36" t="s">
        <v>190</v>
      </c>
      <c r="Q113" s="15" t="s">
        <v>183</v>
      </c>
      <c r="R113" s="15"/>
      <c r="S113" s="15"/>
      <c r="T113" s="15"/>
      <c r="U113" s="15"/>
    </row>
    <row r="114" spans="1:21" ht="37.200000000000003" customHeight="1" x14ac:dyDescent="0.3">
      <c r="A114" s="15" t="s">
        <v>9</v>
      </c>
      <c r="B114" s="17">
        <v>155</v>
      </c>
      <c r="C114" s="15" t="s">
        <v>362</v>
      </c>
      <c r="D114" s="15" t="s">
        <v>365</v>
      </c>
      <c r="E114" s="15" t="str">
        <f t="shared" si="25"/>
        <v>CM-0155-2025</v>
      </c>
      <c r="F114" s="15">
        <v>505249</v>
      </c>
      <c r="G114" s="15">
        <v>210024560</v>
      </c>
      <c r="H114" s="17">
        <v>3200029835</v>
      </c>
      <c r="I114" s="18">
        <v>45729</v>
      </c>
      <c r="J114" s="16"/>
      <c r="K114" s="8">
        <v>1513.8</v>
      </c>
      <c r="L114" s="20">
        <v>0.21</v>
      </c>
      <c r="M114" s="20">
        <f t="shared" si="24"/>
        <v>317.89799999999997</v>
      </c>
      <c r="N114" s="21">
        <f t="shared" si="23"/>
        <v>1831.6979999999999</v>
      </c>
      <c r="O114" s="18">
        <v>45741</v>
      </c>
      <c r="P114" s="36" t="s">
        <v>138</v>
      </c>
      <c r="Q114" s="15" t="s">
        <v>139</v>
      </c>
      <c r="R114" s="15"/>
      <c r="S114" s="15"/>
      <c r="T114" s="15"/>
      <c r="U114" s="15"/>
    </row>
    <row r="115" spans="1:21" ht="37.200000000000003" customHeight="1" x14ac:dyDescent="0.3">
      <c r="A115" s="15" t="s">
        <v>9</v>
      </c>
      <c r="B115" s="17">
        <v>159</v>
      </c>
      <c r="C115" s="15" t="s">
        <v>320</v>
      </c>
      <c r="D115" s="15" t="s">
        <v>365</v>
      </c>
      <c r="E115" s="15" t="str">
        <f t="shared" si="25"/>
        <v>CM-0159-2025</v>
      </c>
      <c r="F115" s="15">
        <v>500050</v>
      </c>
      <c r="G115" s="17">
        <v>210024556</v>
      </c>
      <c r="H115" s="17">
        <v>3200029842</v>
      </c>
      <c r="I115" s="18">
        <v>45729</v>
      </c>
      <c r="J115" s="16">
        <v>1</v>
      </c>
      <c r="K115" s="8">
        <v>345.75</v>
      </c>
      <c r="L115" s="20">
        <v>0.21</v>
      </c>
      <c r="M115" s="20">
        <f t="shared" si="24"/>
        <v>72.607500000000002</v>
      </c>
      <c r="N115" s="21">
        <f t="shared" si="23"/>
        <v>418.35750000000002</v>
      </c>
      <c r="O115" s="18">
        <v>45730</v>
      </c>
      <c r="P115" s="36" t="s">
        <v>193</v>
      </c>
      <c r="Q115" s="15" t="s">
        <v>194</v>
      </c>
      <c r="R115" s="15"/>
      <c r="S115" s="15"/>
      <c r="T115" s="15"/>
      <c r="U115" s="15"/>
    </row>
    <row r="116" spans="1:21" ht="37.200000000000003" customHeight="1" x14ac:dyDescent="0.3">
      <c r="A116" s="15" t="s">
        <v>9</v>
      </c>
      <c r="B116" s="17">
        <v>160</v>
      </c>
      <c r="C116" s="15" t="s">
        <v>321</v>
      </c>
      <c r="D116" s="15" t="s">
        <v>365</v>
      </c>
      <c r="E116" s="15" t="str">
        <f t="shared" si="25"/>
        <v>CM-0160-2025</v>
      </c>
      <c r="F116" s="15">
        <v>505215</v>
      </c>
      <c r="G116" s="15">
        <v>210024561</v>
      </c>
      <c r="H116" s="17">
        <v>3200029837</v>
      </c>
      <c r="I116" s="18">
        <v>45729</v>
      </c>
      <c r="J116" s="16">
        <v>1</v>
      </c>
      <c r="K116" s="8">
        <v>1100</v>
      </c>
      <c r="L116" s="20">
        <v>0.21</v>
      </c>
      <c r="M116" s="20">
        <f t="shared" si="24"/>
        <v>231</v>
      </c>
      <c r="N116" s="21">
        <f t="shared" si="23"/>
        <v>1331</v>
      </c>
      <c r="O116" s="18">
        <v>45792</v>
      </c>
      <c r="P116" s="36" t="s">
        <v>206</v>
      </c>
      <c r="Q116" s="15" t="s">
        <v>207</v>
      </c>
      <c r="R116" s="15"/>
      <c r="S116" s="15"/>
      <c r="T116" s="15"/>
      <c r="U116" s="15"/>
    </row>
    <row r="117" spans="1:21" ht="37.200000000000003" customHeight="1" x14ac:dyDescent="0.3">
      <c r="A117" s="15" t="s">
        <v>9</v>
      </c>
      <c r="B117" s="17">
        <v>161</v>
      </c>
      <c r="C117" s="15" t="s">
        <v>322</v>
      </c>
      <c r="D117" s="15" t="s">
        <v>365</v>
      </c>
      <c r="E117" s="15" t="str">
        <f t="shared" si="25"/>
        <v>CM-0161-2025</v>
      </c>
      <c r="F117" s="15">
        <v>504518</v>
      </c>
      <c r="G117" s="15">
        <v>210024563</v>
      </c>
      <c r="H117" s="17">
        <v>3200029836</v>
      </c>
      <c r="I117" s="18">
        <v>45729</v>
      </c>
      <c r="J117" s="16">
        <v>1</v>
      </c>
      <c r="K117" s="8">
        <v>260</v>
      </c>
      <c r="L117" s="20">
        <v>0.21</v>
      </c>
      <c r="M117" s="20">
        <f t="shared" ref="M117:M118" si="26">K117*L117</f>
        <v>54.6</v>
      </c>
      <c r="N117" s="21">
        <f t="shared" si="23"/>
        <v>314.60000000000002</v>
      </c>
      <c r="O117" s="18" t="s">
        <v>209</v>
      </c>
      <c r="P117" s="36" t="s">
        <v>208</v>
      </c>
      <c r="Q117" s="15" t="s">
        <v>224</v>
      </c>
      <c r="R117" s="15"/>
      <c r="S117" s="15"/>
      <c r="T117" s="15"/>
      <c r="U117" s="15"/>
    </row>
    <row r="118" spans="1:21" ht="37.200000000000003" customHeight="1" x14ac:dyDescent="0.3">
      <c r="A118" s="15" t="s">
        <v>9</v>
      </c>
      <c r="B118" s="17">
        <v>162</v>
      </c>
      <c r="C118" s="15" t="s">
        <v>323</v>
      </c>
      <c r="D118" s="15" t="s">
        <v>365</v>
      </c>
      <c r="E118" s="15" t="str">
        <f t="shared" si="25"/>
        <v>CM-0162-2025</v>
      </c>
      <c r="F118" s="15">
        <v>505126</v>
      </c>
      <c r="G118" s="15">
        <v>210024557</v>
      </c>
      <c r="H118" s="17">
        <v>3200029843</v>
      </c>
      <c r="I118" s="18">
        <v>45729</v>
      </c>
      <c r="J118" s="16">
        <v>1</v>
      </c>
      <c r="K118" s="8">
        <v>1552.5</v>
      </c>
      <c r="L118" s="20">
        <v>0.21</v>
      </c>
      <c r="M118" s="20">
        <f t="shared" si="26"/>
        <v>326.02499999999998</v>
      </c>
      <c r="N118" s="21">
        <f t="shared" si="23"/>
        <v>1878.5250000000001</v>
      </c>
      <c r="O118" s="18">
        <v>45730</v>
      </c>
      <c r="P118" s="36" t="s">
        <v>210</v>
      </c>
      <c r="Q118" s="15" t="s">
        <v>211</v>
      </c>
      <c r="R118" s="15"/>
      <c r="S118" s="15"/>
      <c r="T118" s="15"/>
      <c r="U118" s="15"/>
    </row>
    <row r="119" spans="1:21" ht="37.200000000000003" customHeight="1" x14ac:dyDescent="0.3">
      <c r="A119" s="15" t="s">
        <v>9</v>
      </c>
      <c r="B119" s="17">
        <v>165</v>
      </c>
      <c r="C119" s="15" t="s">
        <v>324</v>
      </c>
      <c r="D119" s="15" t="s">
        <v>366</v>
      </c>
      <c r="E119" s="15" t="str">
        <f t="shared" si="25"/>
        <v>CM-0165-2025</v>
      </c>
      <c r="F119" s="15">
        <v>505520</v>
      </c>
      <c r="G119" s="15">
        <v>220002715</v>
      </c>
      <c r="H119" s="17">
        <v>3200029869</v>
      </c>
      <c r="I119" s="18">
        <v>45730</v>
      </c>
      <c r="J119" s="16">
        <v>1</v>
      </c>
      <c r="K119" s="34">
        <v>10118.67</v>
      </c>
      <c r="L119" s="20">
        <v>0.21</v>
      </c>
      <c r="M119" s="20">
        <f t="shared" si="24"/>
        <v>2124.9207000000001</v>
      </c>
      <c r="N119" s="21">
        <v>11071.5</v>
      </c>
      <c r="O119" s="18" t="s">
        <v>202</v>
      </c>
      <c r="P119" s="36" t="s">
        <v>191</v>
      </c>
      <c r="Q119" s="15" t="s">
        <v>192</v>
      </c>
      <c r="R119" s="15"/>
      <c r="S119" s="15"/>
      <c r="T119" s="15"/>
      <c r="U119" s="15"/>
    </row>
    <row r="120" spans="1:21" ht="37.200000000000003" customHeight="1" x14ac:dyDescent="0.3">
      <c r="A120" s="15" t="s">
        <v>9</v>
      </c>
      <c r="B120" s="17">
        <v>167</v>
      </c>
      <c r="C120" s="15" t="s">
        <v>325</v>
      </c>
      <c r="D120" s="15" t="s">
        <v>366</v>
      </c>
      <c r="E120" s="15" t="str">
        <f t="shared" si="25"/>
        <v>CM-0167-2025</v>
      </c>
      <c r="F120" s="15">
        <v>505522</v>
      </c>
      <c r="G120" s="15">
        <v>210024554</v>
      </c>
      <c r="H120" s="17">
        <v>3200029964</v>
      </c>
      <c r="I120" s="18">
        <v>45742</v>
      </c>
      <c r="J120" s="16">
        <v>1</v>
      </c>
      <c r="K120" s="8">
        <v>6000</v>
      </c>
      <c r="L120" s="20">
        <v>0.21</v>
      </c>
      <c r="M120" s="20">
        <f t="shared" ref="M120:M123" si="27">K120*L120</f>
        <v>1260</v>
      </c>
      <c r="N120" s="21">
        <f t="shared" ref="N120:N123" si="28">K120+M120</f>
        <v>7260</v>
      </c>
      <c r="O120" s="18" t="s">
        <v>203</v>
      </c>
      <c r="P120" s="36" t="s">
        <v>212</v>
      </c>
      <c r="Q120" s="15" t="s">
        <v>201</v>
      </c>
      <c r="R120" s="15"/>
      <c r="S120" s="15"/>
      <c r="T120" s="15"/>
      <c r="U120" s="15"/>
    </row>
    <row r="121" spans="1:21" ht="37.200000000000003" customHeight="1" x14ac:dyDescent="0.3">
      <c r="A121" s="15" t="s">
        <v>9</v>
      </c>
      <c r="B121" s="17">
        <v>168</v>
      </c>
      <c r="C121" s="15" t="s">
        <v>326</v>
      </c>
      <c r="D121" s="15" t="s">
        <v>366</v>
      </c>
      <c r="E121" s="15" t="str">
        <f t="shared" si="25"/>
        <v>CM-0168-2025</v>
      </c>
      <c r="F121" s="15">
        <v>504048</v>
      </c>
      <c r="G121" s="15">
        <v>210024562</v>
      </c>
      <c r="H121" s="17">
        <v>3200029962</v>
      </c>
      <c r="I121" s="18">
        <v>45742</v>
      </c>
      <c r="J121" s="16">
        <v>1</v>
      </c>
      <c r="K121" s="8">
        <v>10400</v>
      </c>
      <c r="L121" s="20">
        <v>0.21</v>
      </c>
      <c r="M121" s="20">
        <f t="shared" si="27"/>
        <v>2184</v>
      </c>
      <c r="N121" s="21">
        <f t="shared" si="28"/>
        <v>12584</v>
      </c>
      <c r="O121" s="18">
        <v>45733</v>
      </c>
      <c r="P121" s="36" t="s">
        <v>213</v>
      </c>
      <c r="Q121" s="25" t="s">
        <v>200</v>
      </c>
      <c r="R121" s="15"/>
      <c r="S121" s="15"/>
      <c r="T121" s="15"/>
      <c r="U121" s="15"/>
    </row>
    <row r="122" spans="1:21" ht="37.200000000000003" customHeight="1" x14ac:dyDescent="0.3">
      <c r="A122" s="15" t="s">
        <v>9</v>
      </c>
      <c r="B122" s="17">
        <v>169</v>
      </c>
      <c r="C122" s="15" t="s">
        <v>363</v>
      </c>
      <c r="D122" s="15" t="s">
        <v>366</v>
      </c>
      <c r="E122" s="15" t="str">
        <f t="shared" si="25"/>
        <v>CM-0169-2025</v>
      </c>
      <c r="F122" s="15">
        <v>504587</v>
      </c>
      <c r="G122" s="15">
        <v>210024564</v>
      </c>
      <c r="H122" s="17">
        <v>3200029967</v>
      </c>
      <c r="I122" s="18">
        <v>45742</v>
      </c>
      <c r="J122" s="16">
        <v>1</v>
      </c>
      <c r="K122" s="8">
        <v>6852.88</v>
      </c>
      <c r="L122" s="20">
        <v>0.21</v>
      </c>
      <c r="M122" s="20">
        <f t="shared" si="27"/>
        <v>1439.1048000000001</v>
      </c>
      <c r="N122" s="21">
        <f t="shared" si="28"/>
        <v>8291.9848000000002</v>
      </c>
      <c r="O122" s="18" t="s">
        <v>204</v>
      </c>
      <c r="P122" s="36" t="s">
        <v>214</v>
      </c>
      <c r="Q122" s="15" t="s">
        <v>205</v>
      </c>
      <c r="R122" s="15"/>
      <c r="S122" s="15"/>
      <c r="T122" s="15"/>
      <c r="U122" s="15"/>
    </row>
    <row r="123" spans="1:21" ht="37.200000000000003" customHeight="1" x14ac:dyDescent="0.3">
      <c r="A123" s="15" t="s">
        <v>9</v>
      </c>
      <c r="B123" s="17">
        <v>170</v>
      </c>
      <c r="C123" s="15" t="s">
        <v>327</v>
      </c>
      <c r="D123" s="15" t="s">
        <v>365</v>
      </c>
      <c r="E123" s="15" t="str">
        <f t="shared" si="25"/>
        <v>CM-0170-2025</v>
      </c>
      <c r="F123" s="15">
        <v>500050</v>
      </c>
      <c r="G123" s="15">
        <v>210024567</v>
      </c>
      <c r="H123" s="17">
        <v>3200029866</v>
      </c>
      <c r="I123" s="18">
        <v>45744</v>
      </c>
      <c r="J123" s="16">
        <v>1</v>
      </c>
      <c r="K123" s="8">
        <v>103.86</v>
      </c>
      <c r="L123" s="20">
        <v>0.21</v>
      </c>
      <c r="M123" s="20">
        <f t="shared" si="27"/>
        <v>21.810599999999997</v>
      </c>
      <c r="N123" s="21">
        <f t="shared" si="28"/>
        <v>125.67059999999999</v>
      </c>
      <c r="O123" s="18"/>
      <c r="P123" s="36" t="s">
        <v>193</v>
      </c>
      <c r="Q123" s="15" t="s">
        <v>194</v>
      </c>
      <c r="R123" s="15"/>
      <c r="S123" s="15"/>
      <c r="T123" s="15"/>
      <c r="U123" s="15"/>
    </row>
    <row r="124" spans="1:21" ht="37.200000000000003" customHeight="1" x14ac:dyDescent="0.3">
      <c r="A124" s="15" t="s">
        <v>9</v>
      </c>
      <c r="B124" s="17">
        <v>175</v>
      </c>
      <c r="C124" s="15" t="s">
        <v>328</v>
      </c>
      <c r="D124" s="15" t="s">
        <v>366</v>
      </c>
      <c r="E124" s="15" t="str">
        <f t="shared" si="25"/>
        <v>CM-0175-2025</v>
      </c>
      <c r="F124" s="15">
        <v>500700</v>
      </c>
      <c r="G124" s="15">
        <v>210024577</v>
      </c>
      <c r="H124" s="15">
        <v>3200029875</v>
      </c>
      <c r="I124" s="18">
        <v>45743</v>
      </c>
      <c r="J124" s="16">
        <v>1</v>
      </c>
      <c r="K124" s="8">
        <v>186</v>
      </c>
      <c r="L124" s="20">
        <v>0.21</v>
      </c>
      <c r="M124" s="20">
        <f t="shared" si="24"/>
        <v>39.059999999999995</v>
      </c>
      <c r="N124" s="21">
        <f t="shared" ref="N124:N129" si="29">K124+M124</f>
        <v>225.06</v>
      </c>
      <c r="O124" s="18">
        <v>45758</v>
      </c>
      <c r="P124" s="15" t="s">
        <v>117</v>
      </c>
      <c r="Q124" s="15" t="s">
        <v>118</v>
      </c>
      <c r="R124" s="15"/>
      <c r="S124" s="15"/>
      <c r="T124" s="15"/>
      <c r="U124" s="15"/>
    </row>
    <row r="125" spans="1:21" ht="37.200000000000003" customHeight="1" x14ac:dyDescent="0.3">
      <c r="A125" s="15" t="s">
        <v>9</v>
      </c>
      <c r="B125" s="17">
        <v>176</v>
      </c>
      <c r="C125" s="15" t="s">
        <v>329</v>
      </c>
      <c r="D125" s="15" t="s">
        <v>365</v>
      </c>
      <c r="E125" s="15" t="str">
        <f t="shared" si="25"/>
        <v>CM-0176-2025</v>
      </c>
      <c r="F125" s="15">
        <v>504202</v>
      </c>
      <c r="G125" s="17">
        <v>210024578</v>
      </c>
      <c r="H125" s="17">
        <v>3200029876</v>
      </c>
      <c r="I125" s="18">
        <v>45743</v>
      </c>
      <c r="J125" s="16">
        <v>3</v>
      </c>
      <c r="K125" s="8">
        <v>3680</v>
      </c>
      <c r="L125" s="20">
        <v>0.21</v>
      </c>
      <c r="M125" s="20">
        <f t="shared" si="24"/>
        <v>772.8</v>
      </c>
      <c r="N125" s="21">
        <f t="shared" si="29"/>
        <v>4452.8</v>
      </c>
      <c r="O125" s="18">
        <v>45778</v>
      </c>
      <c r="P125" s="36" t="s">
        <v>215</v>
      </c>
      <c r="Q125" s="15" t="s">
        <v>216</v>
      </c>
      <c r="R125" s="15"/>
      <c r="S125" s="15"/>
      <c r="T125" s="15"/>
      <c r="U125" s="15"/>
    </row>
    <row r="126" spans="1:21" ht="50.4" customHeight="1" x14ac:dyDescent="0.3">
      <c r="A126" s="15" t="s">
        <v>9</v>
      </c>
      <c r="B126" s="17">
        <v>177</v>
      </c>
      <c r="C126" s="15" t="s">
        <v>374</v>
      </c>
      <c r="D126" s="15" t="s">
        <v>366</v>
      </c>
      <c r="E126" s="15" t="s">
        <v>373</v>
      </c>
      <c r="F126" s="15">
        <v>500700</v>
      </c>
      <c r="G126" s="15">
        <v>210024577</v>
      </c>
      <c r="H126" s="15">
        <v>3200029875</v>
      </c>
      <c r="I126" s="18">
        <v>45743</v>
      </c>
      <c r="J126" s="16">
        <v>1</v>
      </c>
      <c r="K126" s="8">
        <v>186</v>
      </c>
      <c r="L126" s="20">
        <v>0.21</v>
      </c>
      <c r="M126" s="20">
        <v>39.059999999999995</v>
      </c>
      <c r="N126" s="21">
        <v>225.06</v>
      </c>
      <c r="O126" s="18">
        <v>45758</v>
      </c>
      <c r="P126" s="15" t="s">
        <v>117</v>
      </c>
      <c r="Q126" s="15" t="s">
        <v>118</v>
      </c>
      <c r="R126" s="71">
        <v>90</v>
      </c>
      <c r="S126" s="15"/>
      <c r="T126" s="15"/>
      <c r="U126" s="15"/>
    </row>
    <row r="127" spans="1:21" ht="37.200000000000003" customHeight="1" x14ac:dyDescent="0.3">
      <c r="A127" s="15" t="s">
        <v>9</v>
      </c>
      <c r="B127" s="17">
        <v>178</v>
      </c>
      <c r="C127" s="15" t="s">
        <v>330</v>
      </c>
      <c r="D127" s="15" t="s">
        <v>365</v>
      </c>
      <c r="E127" s="15" t="str">
        <f t="shared" si="25"/>
        <v>CM-0178-2025</v>
      </c>
      <c r="F127" s="15">
        <v>504203</v>
      </c>
      <c r="G127" s="17">
        <v>210024576</v>
      </c>
      <c r="H127" s="17">
        <v>3200029877</v>
      </c>
      <c r="I127" s="18">
        <v>45744</v>
      </c>
      <c r="J127" s="16">
        <v>3</v>
      </c>
      <c r="K127" s="8">
        <v>521.33000000000004</v>
      </c>
      <c r="L127" s="20">
        <v>0.21</v>
      </c>
      <c r="M127" s="20">
        <f t="shared" si="24"/>
        <v>109.47930000000001</v>
      </c>
      <c r="N127" s="21">
        <f t="shared" si="29"/>
        <v>630.80930000000001</v>
      </c>
      <c r="O127" s="18">
        <v>45758</v>
      </c>
      <c r="P127" s="36" t="s">
        <v>217</v>
      </c>
      <c r="Q127" s="15" t="s">
        <v>218</v>
      </c>
      <c r="R127" s="15"/>
      <c r="S127" s="15"/>
      <c r="T127" s="15"/>
      <c r="U127" s="15"/>
    </row>
    <row r="128" spans="1:21" ht="48" customHeight="1" x14ac:dyDescent="0.3">
      <c r="A128" s="15" t="s">
        <v>9</v>
      </c>
      <c r="B128" s="17">
        <v>180</v>
      </c>
      <c r="C128" s="15" t="s">
        <v>660</v>
      </c>
      <c r="D128" s="15" t="s">
        <v>366</v>
      </c>
      <c r="E128" s="15" t="str">
        <f t="shared" si="25"/>
        <v>CM-0180-2025</v>
      </c>
      <c r="F128" s="15">
        <v>505514</v>
      </c>
      <c r="G128" s="15">
        <v>230001711</v>
      </c>
      <c r="H128" s="17"/>
      <c r="I128" s="18">
        <v>45743</v>
      </c>
      <c r="J128" s="16">
        <v>1</v>
      </c>
      <c r="K128" s="8">
        <v>8000</v>
      </c>
      <c r="L128" s="20">
        <v>0.21</v>
      </c>
      <c r="M128" s="20">
        <f t="shared" si="24"/>
        <v>1680</v>
      </c>
      <c r="N128" s="21">
        <f t="shared" si="29"/>
        <v>9680</v>
      </c>
      <c r="O128" s="18" t="s">
        <v>222</v>
      </c>
      <c r="P128" s="36" t="s">
        <v>221</v>
      </c>
      <c r="Q128" s="15" t="s">
        <v>224</v>
      </c>
      <c r="R128" s="15"/>
      <c r="S128" s="15"/>
      <c r="T128" s="15"/>
      <c r="U128" s="15"/>
    </row>
    <row r="129" spans="1:21" ht="37.200000000000003" customHeight="1" x14ac:dyDescent="0.3">
      <c r="A129" s="15" t="s">
        <v>9</v>
      </c>
      <c r="B129" s="17">
        <v>181</v>
      </c>
      <c r="C129" s="15" t="s">
        <v>364</v>
      </c>
      <c r="D129" s="15" t="s">
        <v>366</v>
      </c>
      <c r="E129" s="15" t="str">
        <f t="shared" si="25"/>
        <v>CM-0181-2025</v>
      </c>
      <c r="F129" s="15">
        <v>505108</v>
      </c>
      <c r="G129" s="15">
        <v>230001710</v>
      </c>
      <c r="H129" s="17"/>
      <c r="I129" s="18">
        <v>45743</v>
      </c>
      <c r="J129" s="16">
        <v>1</v>
      </c>
      <c r="K129" s="8">
        <v>2000</v>
      </c>
      <c r="L129" s="20">
        <v>0.21</v>
      </c>
      <c r="M129" s="20">
        <f t="shared" si="24"/>
        <v>420</v>
      </c>
      <c r="N129" s="21">
        <f t="shared" si="29"/>
        <v>2420</v>
      </c>
      <c r="O129" s="18" t="s">
        <v>220</v>
      </c>
      <c r="P129" s="36" t="s">
        <v>219</v>
      </c>
      <c r="Q129" s="15" t="s">
        <v>224</v>
      </c>
      <c r="R129" s="15"/>
      <c r="S129" s="15"/>
      <c r="T129" s="15"/>
      <c r="U129" s="15"/>
    </row>
    <row r="130" spans="1:21" ht="29.4" customHeight="1" x14ac:dyDescent="0.3">
      <c r="A130" s="15" t="s">
        <v>9</v>
      </c>
      <c r="B130" s="17">
        <v>185</v>
      </c>
      <c r="C130" s="15" t="s">
        <v>661</v>
      </c>
      <c r="D130" s="15" t="s">
        <v>366</v>
      </c>
      <c r="E130" s="15" t="s">
        <v>376</v>
      </c>
      <c r="F130" s="15">
        <v>504789</v>
      </c>
      <c r="G130" s="15">
        <v>210024587</v>
      </c>
      <c r="H130" s="17">
        <v>3200029883</v>
      </c>
      <c r="I130" s="18">
        <v>45757</v>
      </c>
      <c r="J130" s="16">
        <v>1</v>
      </c>
      <c r="K130" s="8">
        <v>18.3</v>
      </c>
      <c r="L130" s="20">
        <v>0.21</v>
      </c>
      <c r="M130" s="20">
        <v>3.843</v>
      </c>
      <c r="N130" s="21">
        <v>22.143000000000001</v>
      </c>
      <c r="O130" s="18">
        <v>45757</v>
      </c>
      <c r="P130" s="36" t="s">
        <v>377</v>
      </c>
      <c r="Q130" s="15" t="s">
        <v>378</v>
      </c>
      <c r="R130" s="71"/>
      <c r="S130" s="15"/>
      <c r="T130" s="15"/>
      <c r="U130" s="15"/>
    </row>
    <row r="131" spans="1:21" ht="22.2" customHeight="1" x14ac:dyDescent="0.3">
      <c r="A131" s="15" t="s">
        <v>9</v>
      </c>
      <c r="B131" s="17">
        <v>186</v>
      </c>
      <c r="C131" s="15" t="s">
        <v>662</v>
      </c>
      <c r="D131" s="15" t="s">
        <v>365</v>
      </c>
      <c r="E131" s="15" t="s">
        <v>379</v>
      </c>
      <c r="F131" s="15">
        <v>500880</v>
      </c>
      <c r="G131" s="15">
        <v>210024588</v>
      </c>
      <c r="H131" s="24">
        <v>3200029882</v>
      </c>
      <c r="I131" s="18">
        <v>45757</v>
      </c>
      <c r="J131" s="16">
        <v>1</v>
      </c>
      <c r="K131" s="8">
        <v>180</v>
      </c>
      <c r="L131" s="20">
        <v>0.21</v>
      </c>
      <c r="M131" s="20">
        <v>37.799999999999997</v>
      </c>
      <c r="N131" s="21">
        <v>217.8</v>
      </c>
      <c r="O131" s="18">
        <v>45781</v>
      </c>
      <c r="P131" s="36" t="s">
        <v>380</v>
      </c>
      <c r="Q131" s="15" t="s">
        <v>381</v>
      </c>
      <c r="R131" s="71"/>
      <c r="S131" s="15"/>
      <c r="T131" s="15"/>
      <c r="U131" s="15"/>
    </row>
    <row r="132" spans="1:21" ht="51.6" customHeight="1" x14ac:dyDescent="0.3">
      <c r="A132" s="15" t="s">
        <v>9</v>
      </c>
      <c r="B132" s="17">
        <v>187</v>
      </c>
      <c r="C132" s="15" t="s">
        <v>677</v>
      </c>
      <c r="D132" s="15" t="s">
        <v>366</v>
      </c>
      <c r="E132" s="15" t="s">
        <v>382</v>
      </c>
      <c r="F132" s="15">
        <v>505526</v>
      </c>
      <c r="G132" s="15">
        <v>210024589</v>
      </c>
      <c r="H132" s="17">
        <v>3200029881</v>
      </c>
      <c r="I132" s="18">
        <v>45757</v>
      </c>
      <c r="J132" s="16">
        <v>3</v>
      </c>
      <c r="K132" s="8">
        <v>2080.71</v>
      </c>
      <c r="L132" s="20">
        <v>0</v>
      </c>
      <c r="M132" s="20">
        <v>0</v>
      </c>
      <c r="N132" s="21">
        <v>2080.71</v>
      </c>
      <c r="O132" s="18">
        <v>45771</v>
      </c>
      <c r="P132" s="36" t="s">
        <v>383</v>
      </c>
      <c r="Q132" s="15" t="s">
        <v>384</v>
      </c>
      <c r="R132" s="71">
        <v>2020.71</v>
      </c>
      <c r="S132" s="15"/>
      <c r="T132" s="15"/>
      <c r="U132" s="15"/>
    </row>
    <row r="133" spans="1:21" ht="37.200000000000003" customHeight="1" x14ac:dyDescent="0.3">
      <c r="A133" s="15" t="s">
        <v>9</v>
      </c>
      <c r="B133" s="17">
        <v>190</v>
      </c>
      <c r="C133" s="15" t="s">
        <v>678</v>
      </c>
      <c r="D133" s="15" t="s">
        <v>365</v>
      </c>
      <c r="E133" s="15" t="s">
        <v>385</v>
      </c>
      <c r="F133" s="15">
        <v>505471</v>
      </c>
      <c r="G133" s="15">
        <v>210024599</v>
      </c>
      <c r="H133" s="17">
        <v>3200029890</v>
      </c>
      <c r="I133" s="18">
        <v>45751</v>
      </c>
      <c r="J133" s="16">
        <v>3</v>
      </c>
      <c r="K133" s="8">
        <v>32.97</v>
      </c>
      <c r="L133" s="20">
        <v>0.21</v>
      </c>
      <c r="M133" s="20">
        <v>6.9236999999999993</v>
      </c>
      <c r="N133" s="21">
        <v>39.893699999999995</v>
      </c>
      <c r="O133" s="18">
        <v>45754</v>
      </c>
      <c r="P133" s="36" t="s">
        <v>190</v>
      </c>
      <c r="Q133" s="15" t="s">
        <v>183</v>
      </c>
      <c r="R133" s="71"/>
      <c r="S133" s="15"/>
      <c r="T133" s="15"/>
      <c r="U133" s="15"/>
    </row>
    <row r="134" spans="1:21" ht="37.200000000000003" customHeight="1" x14ac:dyDescent="0.3">
      <c r="A134" s="15" t="s">
        <v>9</v>
      </c>
      <c r="B134" s="17">
        <v>191</v>
      </c>
      <c r="C134" s="15" t="s">
        <v>679</v>
      </c>
      <c r="D134" s="15" t="s">
        <v>366</v>
      </c>
      <c r="E134" s="15" t="s">
        <v>386</v>
      </c>
      <c r="F134" s="15">
        <v>505518</v>
      </c>
      <c r="G134" s="15">
        <v>230001708</v>
      </c>
      <c r="H134" s="15">
        <v>3200029958</v>
      </c>
      <c r="I134" s="18">
        <v>45751</v>
      </c>
      <c r="J134" s="16">
        <v>1</v>
      </c>
      <c r="K134" s="8">
        <v>6800</v>
      </c>
      <c r="L134" s="20">
        <v>0</v>
      </c>
      <c r="M134" s="20">
        <v>0</v>
      </c>
      <c r="N134" s="21">
        <v>6800</v>
      </c>
      <c r="O134" s="18" t="s">
        <v>387</v>
      </c>
      <c r="P134" s="36" t="s">
        <v>388</v>
      </c>
      <c r="Q134" s="15" t="s">
        <v>224</v>
      </c>
      <c r="R134" s="71"/>
      <c r="S134" s="15"/>
      <c r="T134" s="15"/>
      <c r="U134" s="15"/>
    </row>
    <row r="135" spans="1:21" ht="42" customHeight="1" x14ac:dyDescent="0.3">
      <c r="A135" s="15" t="s">
        <v>9</v>
      </c>
      <c r="B135" s="17">
        <v>194</v>
      </c>
      <c r="C135" s="15" t="s">
        <v>680</v>
      </c>
      <c r="D135" s="15" t="s">
        <v>366</v>
      </c>
      <c r="E135" s="15" t="s">
        <v>389</v>
      </c>
      <c r="F135" s="15">
        <v>501025</v>
      </c>
      <c r="G135" s="15">
        <v>210024600</v>
      </c>
      <c r="H135" s="15">
        <v>3200029911</v>
      </c>
      <c r="I135" s="18">
        <v>45762</v>
      </c>
      <c r="J135" s="16">
        <v>3</v>
      </c>
      <c r="K135" s="8">
        <v>5900</v>
      </c>
      <c r="L135" s="20">
        <v>0.21</v>
      </c>
      <c r="M135" s="20">
        <v>1239</v>
      </c>
      <c r="N135" s="21">
        <v>7139</v>
      </c>
      <c r="O135" s="18" t="s">
        <v>390</v>
      </c>
      <c r="P135" s="36" t="s">
        <v>391</v>
      </c>
      <c r="Q135" s="15" t="s">
        <v>392</v>
      </c>
      <c r="R135" s="71"/>
      <c r="S135" s="15"/>
      <c r="T135" s="15"/>
      <c r="U135" s="15"/>
    </row>
    <row r="136" spans="1:21" ht="37.200000000000003" customHeight="1" x14ac:dyDescent="0.3">
      <c r="A136" s="15" t="s">
        <v>9</v>
      </c>
      <c r="B136" s="17">
        <v>195</v>
      </c>
      <c r="C136" s="15" t="s">
        <v>681</v>
      </c>
      <c r="D136" s="15" t="s">
        <v>365</v>
      </c>
      <c r="E136" s="15" t="s">
        <v>393</v>
      </c>
      <c r="F136" s="15">
        <v>501025</v>
      </c>
      <c r="G136" s="15">
        <v>210024614</v>
      </c>
      <c r="H136" s="17">
        <v>3200029909</v>
      </c>
      <c r="I136" s="18">
        <v>45762</v>
      </c>
      <c r="J136" s="16">
        <v>3</v>
      </c>
      <c r="K136" s="8">
        <v>4657.99</v>
      </c>
      <c r="L136" s="20">
        <v>0.21</v>
      </c>
      <c r="M136" s="20">
        <v>978.17789999999991</v>
      </c>
      <c r="N136" s="21">
        <v>5636.1678999999995</v>
      </c>
      <c r="O136" s="18" t="s">
        <v>394</v>
      </c>
      <c r="P136" s="36" t="s">
        <v>391</v>
      </c>
      <c r="Q136" s="15" t="s">
        <v>392</v>
      </c>
      <c r="R136" s="71"/>
      <c r="S136" s="15"/>
      <c r="T136" s="15"/>
      <c r="U136" s="15"/>
    </row>
    <row r="137" spans="1:21" ht="37.200000000000003" customHeight="1" x14ac:dyDescent="0.3">
      <c r="A137" s="15" t="s">
        <v>9</v>
      </c>
      <c r="B137" s="17">
        <v>196</v>
      </c>
      <c r="C137" s="15" t="s">
        <v>663</v>
      </c>
      <c r="D137" s="15" t="s">
        <v>366</v>
      </c>
      <c r="E137" s="15" t="s">
        <v>395</v>
      </c>
      <c r="F137" s="15">
        <v>505527</v>
      </c>
      <c r="G137" s="15">
        <v>210024616</v>
      </c>
      <c r="H137" s="17">
        <v>3200029908</v>
      </c>
      <c r="I137" s="18">
        <v>45762</v>
      </c>
      <c r="J137" s="16">
        <v>1</v>
      </c>
      <c r="K137" s="8">
        <v>200</v>
      </c>
      <c r="L137" s="20">
        <v>0.21</v>
      </c>
      <c r="M137" s="20">
        <v>42</v>
      </c>
      <c r="N137" s="21">
        <v>242</v>
      </c>
      <c r="O137" s="18" t="s">
        <v>396</v>
      </c>
      <c r="P137" s="36" t="s">
        <v>397</v>
      </c>
      <c r="Q137" s="15" t="s">
        <v>224</v>
      </c>
      <c r="R137" s="71"/>
      <c r="S137" s="15"/>
      <c r="T137" s="15"/>
      <c r="U137" s="15"/>
    </row>
    <row r="138" spans="1:21" ht="37.200000000000003" customHeight="1" x14ac:dyDescent="0.3">
      <c r="A138" s="15" t="s">
        <v>9</v>
      </c>
      <c r="B138" s="17">
        <v>197</v>
      </c>
      <c r="C138" s="15" t="s">
        <v>664</v>
      </c>
      <c r="D138" s="15" t="s">
        <v>366</v>
      </c>
      <c r="E138" s="15" t="s">
        <v>398</v>
      </c>
      <c r="F138" s="15">
        <v>505528</v>
      </c>
      <c r="G138" s="15">
        <v>210024617</v>
      </c>
      <c r="H138" s="15">
        <v>3200029907</v>
      </c>
      <c r="I138" s="18">
        <v>45762</v>
      </c>
      <c r="J138" s="16">
        <v>1</v>
      </c>
      <c r="K138" s="8">
        <v>241.42</v>
      </c>
      <c r="L138" s="20">
        <v>0.21</v>
      </c>
      <c r="M138" s="20">
        <v>50.698199999999993</v>
      </c>
      <c r="N138" s="21">
        <v>292.1182</v>
      </c>
      <c r="O138" s="18" t="s">
        <v>399</v>
      </c>
      <c r="P138" s="36" t="s">
        <v>400</v>
      </c>
      <c r="Q138" s="15" t="s">
        <v>224</v>
      </c>
      <c r="R138" s="71">
        <v>336.46</v>
      </c>
      <c r="S138" s="15"/>
      <c r="T138" s="15"/>
      <c r="U138" s="15"/>
    </row>
    <row r="139" spans="1:21" ht="37.200000000000003" customHeight="1" x14ac:dyDescent="0.3">
      <c r="A139" s="15" t="s">
        <v>9</v>
      </c>
      <c r="B139" s="17">
        <v>198</v>
      </c>
      <c r="C139" s="15" t="s">
        <v>665</v>
      </c>
      <c r="D139" s="15" t="s">
        <v>366</v>
      </c>
      <c r="E139" s="15" t="s">
        <v>401</v>
      </c>
      <c r="F139" s="15">
        <v>500955</v>
      </c>
      <c r="G139" s="15">
        <v>210024624</v>
      </c>
      <c r="H139" s="15">
        <v>3200029903</v>
      </c>
      <c r="I139" s="18">
        <v>45762</v>
      </c>
      <c r="J139" s="16">
        <v>3</v>
      </c>
      <c r="K139" s="8">
        <v>1192</v>
      </c>
      <c r="L139" s="20">
        <v>0.21</v>
      </c>
      <c r="M139" s="20">
        <v>250.32</v>
      </c>
      <c r="N139" s="21">
        <v>1442.32</v>
      </c>
      <c r="O139" s="18" t="s">
        <v>402</v>
      </c>
      <c r="P139" s="36" t="s">
        <v>403</v>
      </c>
      <c r="Q139" s="15" t="s">
        <v>404</v>
      </c>
      <c r="R139" s="71">
        <v>832</v>
      </c>
      <c r="S139" s="15"/>
      <c r="T139" s="15"/>
      <c r="U139" s="15"/>
    </row>
    <row r="140" spans="1:21" ht="37.200000000000003" customHeight="1" x14ac:dyDescent="0.3">
      <c r="A140" s="15" t="s">
        <v>9</v>
      </c>
      <c r="B140" s="17">
        <v>199</v>
      </c>
      <c r="C140" s="15" t="s">
        <v>666</v>
      </c>
      <c r="D140" s="15" t="s">
        <v>366</v>
      </c>
      <c r="E140" s="15" t="s">
        <v>405</v>
      </c>
      <c r="F140" s="15">
        <v>501150</v>
      </c>
      <c r="G140" s="15">
        <v>210024619</v>
      </c>
      <c r="H140" s="17">
        <v>3200029906</v>
      </c>
      <c r="I140" s="18">
        <v>45762</v>
      </c>
      <c r="J140" s="16">
        <v>1</v>
      </c>
      <c r="K140" s="8">
        <v>90</v>
      </c>
      <c r="L140" s="20">
        <v>0.21</v>
      </c>
      <c r="M140" s="20">
        <v>18.899999999999999</v>
      </c>
      <c r="N140" s="21">
        <v>108.9</v>
      </c>
      <c r="O140" s="18">
        <v>45763</v>
      </c>
      <c r="P140" s="36" t="s">
        <v>100</v>
      </c>
      <c r="Q140" s="15" t="s">
        <v>101</v>
      </c>
      <c r="R140" s="71"/>
      <c r="S140" s="15"/>
      <c r="T140" s="15"/>
      <c r="U140" s="15"/>
    </row>
    <row r="141" spans="1:21" ht="37.200000000000003" customHeight="1" x14ac:dyDescent="0.3">
      <c r="A141" s="15" t="s">
        <v>9</v>
      </c>
      <c r="B141" s="17">
        <v>202</v>
      </c>
      <c r="C141" s="15" t="s">
        <v>667</v>
      </c>
      <c r="D141" s="15" t="s">
        <v>366</v>
      </c>
      <c r="E141" s="15" t="s">
        <v>406</v>
      </c>
      <c r="F141" s="15">
        <v>505519</v>
      </c>
      <c r="G141" s="15">
        <v>210024623</v>
      </c>
      <c r="H141" s="17">
        <v>3200029904</v>
      </c>
      <c r="I141" s="18">
        <v>45762</v>
      </c>
      <c r="J141" s="16">
        <v>1</v>
      </c>
      <c r="K141" s="8">
        <v>230</v>
      </c>
      <c r="L141" s="20">
        <v>0</v>
      </c>
      <c r="M141" s="20">
        <v>0</v>
      </c>
      <c r="N141" s="21">
        <v>230</v>
      </c>
      <c r="O141" s="18" t="s">
        <v>407</v>
      </c>
      <c r="P141" s="36" t="s">
        <v>408</v>
      </c>
      <c r="Q141" s="15" t="s">
        <v>409</v>
      </c>
      <c r="R141" s="71"/>
      <c r="S141" s="15"/>
      <c r="T141" s="15"/>
      <c r="U141" s="15"/>
    </row>
    <row r="142" spans="1:21" ht="37.200000000000003" customHeight="1" x14ac:dyDescent="0.3">
      <c r="A142" s="15" t="s">
        <v>9</v>
      </c>
      <c r="B142" s="17">
        <v>204</v>
      </c>
      <c r="C142" s="15" t="s">
        <v>682</v>
      </c>
      <c r="D142" s="15" t="s">
        <v>366</v>
      </c>
      <c r="E142" s="15" t="s">
        <v>410</v>
      </c>
      <c r="F142" s="15">
        <v>505539</v>
      </c>
      <c r="G142" s="17">
        <v>220002690</v>
      </c>
      <c r="H142" s="17">
        <v>3200029948</v>
      </c>
      <c r="I142" s="18">
        <v>45761</v>
      </c>
      <c r="J142" s="16">
        <v>1</v>
      </c>
      <c r="K142" s="8">
        <v>2000</v>
      </c>
      <c r="L142" s="20">
        <v>0</v>
      </c>
      <c r="M142" s="20">
        <v>0</v>
      </c>
      <c r="N142" s="21">
        <v>2000</v>
      </c>
      <c r="O142" s="18">
        <v>45788</v>
      </c>
      <c r="P142" s="36" t="s">
        <v>411</v>
      </c>
      <c r="Q142" s="15" t="s">
        <v>412</v>
      </c>
      <c r="R142" s="16"/>
      <c r="S142" s="15"/>
      <c r="T142" s="15"/>
      <c r="U142" s="15"/>
    </row>
    <row r="143" spans="1:21" ht="37.200000000000003" customHeight="1" x14ac:dyDescent="0.3">
      <c r="A143" s="15" t="s">
        <v>9</v>
      </c>
      <c r="B143" s="17">
        <v>208</v>
      </c>
      <c r="C143" s="15" t="s">
        <v>683</v>
      </c>
      <c r="D143" s="15" t="s">
        <v>366</v>
      </c>
      <c r="E143" s="15" t="s">
        <v>413</v>
      </c>
      <c r="F143" s="15">
        <v>505536</v>
      </c>
      <c r="G143" s="72">
        <v>210024613</v>
      </c>
      <c r="H143" s="17">
        <v>3200029919</v>
      </c>
      <c r="I143" s="18">
        <v>45764</v>
      </c>
      <c r="J143" s="16">
        <v>1</v>
      </c>
      <c r="K143" s="8">
        <v>2200</v>
      </c>
      <c r="L143" s="20">
        <v>0.21</v>
      </c>
      <c r="M143" s="20">
        <v>462</v>
      </c>
      <c r="N143" s="21">
        <v>2662</v>
      </c>
      <c r="O143" s="18" t="s">
        <v>414</v>
      </c>
      <c r="P143" s="73" t="s">
        <v>415</v>
      </c>
      <c r="Q143" s="15" t="s">
        <v>224</v>
      </c>
      <c r="R143" s="71"/>
      <c r="S143" s="15"/>
      <c r="T143" s="15"/>
      <c r="U143" s="15"/>
    </row>
    <row r="144" spans="1:21" ht="37.200000000000003" customHeight="1" x14ac:dyDescent="0.3">
      <c r="A144" s="15" t="s">
        <v>9</v>
      </c>
      <c r="B144" s="17">
        <v>209</v>
      </c>
      <c r="C144" s="15" t="s">
        <v>668</v>
      </c>
      <c r="D144" s="15" t="s">
        <v>366</v>
      </c>
      <c r="E144" s="15" t="s">
        <v>416</v>
      </c>
      <c r="F144" s="15">
        <v>501725</v>
      </c>
      <c r="G144" s="17">
        <v>210024605</v>
      </c>
      <c r="H144" s="17">
        <v>3200029920</v>
      </c>
      <c r="I144" s="18">
        <v>45764</v>
      </c>
      <c r="J144" s="16">
        <v>1</v>
      </c>
      <c r="K144" s="8">
        <v>500</v>
      </c>
      <c r="L144" s="20">
        <v>0.21</v>
      </c>
      <c r="M144" s="20">
        <v>105</v>
      </c>
      <c r="N144" s="21">
        <v>605</v>
      </c>
      <c r="O144" s="18" t="s">
        <v>417</v>
      </c>
      <c r="P144" s="36" t="s">
        <v>418</v>
      </c>
      <c r="Q144" s="23" t="s">
        <v>116</v>
      </c>
      <c r="R144" s="71"/>
      <c r="S144" s="15"/>
      <c r="T144" s="15"/>
      <c r="U144" s="15"/>
    </row>
    <row r="145" spans="1:21" ht="37.200000000000003" customHeight="1" x14ac:dyDescent="0.3">
      <c r="A145" s="15" t="s">
        <v>9</v>
      </c>
      <c r="B145" s="17">
        <v>211</v>
      </c>
      <c r="C145" s="15" t="s">
        <v>669</v>
      </c>
      <c r="D145" s="15" t="s">
        <v>365</v>
      </c>
      <c r="E145" s="15" t="s">
        <v>419</v>
      </c>
      <c r="F145" s="15">
        <v>500684</v>
      </c>
      <c r="G145" s="15">
        <v>210024590</v>
      </c>
      <c r="H145" s="17">
        <v>3200029927</v>
      </c>
      <c r="I145" s="18">
        <v>45764</v>
      </c>
      <c r="J145" s="16">
        <v>3</v>
      </c>
      <c r="K145" s="74">
        <v>172.7</v>
      </c>
      <c r="L145" s="20">
        <v>0.21</v>
      </c>
      <c r="M145" s="20">
        <v>36.266999999999996</v>
      </c>
      <c r="N145" s="21">
        <v>208.96699999999998</v>
      </c>
      <c r="O145" s="18">
        <v>45769</v>
      </c>
      <c r="P145" s="36" t="s">
        <v>420</v>
      </c>
      <c r="Q145" s="15" t="s">
        <v>224</v>
      </c>
      <c r="R145" s="71"/>
      <c r="S145" s="15"/>
      <c r="T145" s="15"/>
      <c r="U145" s="15"/>
    </row>
    <row r="146" spans="1:21" ht="37.200000000000003" customHeight="1" x14ac:dyDescent="0.3">
      <c r="A146" s="15" t="s">
        <v>9</v>
      </c>
      <c r="B146" s="17">
        <v>212</v>
      </c>
      <c r="C146" s="15" t="s">
        <v>670</v>
      </c>
      <c r="D146" s="15" t="s">
        <v>365</v>
      </c>
      <c r="E146" s="15" t="s">
        <v>421</v>
      </c>
      <c r="F146" s="15">
        <v>504831</v>
      </c>
      <c r="G146" s="17">
        <v>210024606</v>
      </c>
      <c r="H146" s="17">
        <v>3200029926</v>
      </c>
      <c r="I146" s="18">
        <v>45764</v>
      </c>
      <c r="J146" s="16">
        <v>3</v>
      </c>
      <c r="K146" s="74">
        <v>333.24</v>
      </c>
      <c r="L146" s="20">
        <v>0.21</v>
      </c>
      <c r="M146" s="20">
        <v>69.980400000000003</v>
      </c>
      <c r="N146" s="21">
        <v>403.22040000000004</v>
      </c>
      <c r="O146" s="18">
        <v>45769</v>
      </c>
      <c r="P146" s="36" t="s">
        <v>422</v>
      </c>
      <c r="Q146" s="15" t="s">
        <v>423</v>
      </c>
      <c r="R146" s="75"/>
      <c r="S146" s="15"/>
      <c r="T146" s="15"/>
      <c r="U146" s="15"/>
    </row>
    <row r="147" spans="1:21" ht="43.8" customHeight="1" x14ac:dyDescent="0.3">
      <c r="A147" s="15" t="s">
        <v>9</v>
      </c>
      <c r="B147" s="17">
        <v>213</v>
      </c>
      <c r="C147" s="15" t="s">
        <v>684</v>
      </c>
      <c r="D147" s="15" t="s">
        <v>365</v>
      </c>
      <c r="E147" s="15" t="s">
        <v>424</v>
      </c>
      <c r="F147" s="15">
        <v>503437</v>
      </c>
      <c r="G147" s="17">
        <v>210024618</v>
      </c>
      <c r="H147" s="17">
        <v>3200029925</v>
      </c>
      <c r="I147" s="18">
        <v>45764</v>
      </c>
      <c r="J147" s="16">
        <v>3</v>
      </c>
      <c r="K147" s="74">
        <v>108</v>
      </c>
      <c r="L147" s="20">
        <v>0.21</v>
      </c>
      <c r="M147" s="20">
        <v>22.68</v>
      </c>
      <c r="N147" s="21">
        <v>130.68</v>
      </c>
      <c r="O147" s="18">
        <v>45769</v>
      </c>
      <c r="P147" s="36" t="s">
        <v>425</v>
      </c>
      <c r="Q147" s="15" t="s">
        <v>426</v>
      </c>
      <c r="R147" s="71"/>
      <c r="S147" s="15"/>
      <c r="T147" s="15"/>
      <c r="U147" s="15"/>
    </row>
    <row r="148" spans="1:21" ht="37.200000000000003" customHeight="1" x14ac:dyDescent="0.3">
      <c r="A148" s="15" t="s">
        <v>9</v>
      </c>
      <c r="B148" s="17">
        <v>214</v>
      </c>
      <c r="C148" s="15" t="s">
        <v>685</v>
      </c>
      <c r="D148" s="15" t="s">
        <v>365</v>
      </c>
      <c r="E148" s="15" t="s">
        <v>427</v>
      </c>
      <c r="F148" s="15">
        <v>504114</v>
      </c>
      <c r="G148" s="15">
        <v>210024622</v>
      </c>
      <c r="H148" s="15">
        <v>3200029924</v>
      </c>
      <c r="I148" s="18">
        <v>45764</v>
      </c>
      <c r="J148" s="16">
        <v>3</v>
      </c>
      <c r="K148" s="74">
        <v>495.5</v>
      </c>
      <c r="L148" s="20">
        <v>0.21</v>
      </c>
      <c r="M148" s="20">
        <v>104.05499999999999</v>
      </c>
      <c r="N148" s="21">
        <v>599.55499999999995</v>
      </c>
      <c r="O148" s="18" t="s">
        <v>428</v>
      </c>
      <c r="P148" s="36" t="s">
        <v>144</v>
      </c>
      <c r="Q148" s="25" t="s">
        <v>145</v>
      </c>
      <c r="R148" s="71"/>
      <c r="S148" s="15"/>
      <c r="T148" s="15"/>
      <c r="U148" s="15"/>
    </row>
    <row r="149" spans="1:21" ht="37.200000000000003" customHeight="1" x14ac:dyDescent="0.3">
      <c r="A149" s="15" t="s">
        <v>9</v>
      </c>
      <c r="B149" s="17">
        <v>215</v>
      </c>
      <c r="C149" s="15" t="s">
        <v>671</v>
      </c>
      <c r="D149" s="15" t="s">
        <v>366</v>
      </c>
      <c r="E149" s="15" t="s">
        <v>429</v>
      </c>
      <c r="F149" s="15">
        <v>505515</v>
      </c>
      <c r="G149" s="15">
        <v>210024633</v>
      </c>
      <c r="H149" s="17">
        <v>3200029923</v>
      </c>
      <c r="I149" s="18">
        <v>45764</v>
      </c>
      <c r="J149" s="16">
        <v>1</v>
      </c>
      <c r="K149" s="74">
        <v>500</v>
      </c>
      <c r="L149" s="20">
        <v>0.21</v>
      </c>
      <c r="M149" s="20">
        <v>105</v>
      </c>
      <c r="N149" s="21">
        <v>605</v>
      </c>
      <c r="O149" s="18">
        <v>45775</v>
      </c>
      <c r="P149" s="36" t="s">
        <v>129</v>
      </c>
      <c r="Q149" s="15" t="s">
        <v>224</v>
      </c>
      <c r="R149" s="71"/>
      <c r="S149" s="15"/>
      <c r="T149" s="15"/>
      <c r="U149" s="15"/>
    </row>
    <row r="150" spans="1:21" ht="37.200000000000003" customHeight="1" x14ac:dyDescent="0.3">
      <c r="A150" s="15" t="s">
        <v>9</v>
      </c>
      <c r="B150" s="17">
        <v>216</v>
      </c>
      <c r="C150" s="15" t="s">
        <v>672</v>
      </c>
      <c r="D150" s="15" t="s">
        <v>366</v>
      </c>
      <c r="E150" s="15" t="s">
        <v>430</v>
      </c>
      <c r="F150" s="15">
        <v>500762</v>
      </c>
      <c r="G150" s="15">
        <v>210024634</v>
      </c>
      <c r="H150" s="17">
        <v>3200029931</v>
      </c>
      <c r="I150" s="18">
        <v>45764</v>
      </c>
      <c r="J150" s="16">
        <v>1</v>
      </c>
      <c r="K150" s="74">
        <v>800</v>
      </c>
      <c r="L150" s="20">
        <v>0.21</v>
      </c>
      <c r="M150" s="20">
        <v>168</v>
      </c>
      <c r="N150" s="21">
        <v>968</v>
      </c>
      <c r="O150" s="18">
        <v>45775</v>
      </c>
      <c r="P150" s="36" t="s">
        <v>431</v>
      </c>
      <c r="Q150" s="15" t="s">
        <v>432</v>
      </c>
      <c r="R150" s="71"/>
      <c r="S150" s="15"/>
      <c r="T150" s="15"/>
      <c r="U150" s="15"/>
    </row>
    <row r="151" spans="1:21" ht="37.200000000000003" customHeight="1" x14ac:dyDescent="0.3">
      <c r="A151" s="15" t="s">
        <v>9</v>
      </c>
      <c r="B151" s="17">
        <v>217</v>
      </c>
      <c r="C151" s="15" t="s">
        <v>673</v>
      </c>
      <c r="D151" s="15" t="s">
        <v>366</v>
      </c>
      <c r="E151" s="15" t="s">
        <v>433</v>
      </c>
      <c r="F151" s="15">
        <v>505508</v>
      </c>
      <c r="G151" s="15">
        <v>210024635</v>
      </c>
      <c r="H151" s="17">
        <v>3200029930</v>
      </c>
      <c r="I151" s="18">
        <v>45764</v>
      </c>
      <c r="J151" s="16">
        <v>1</v>
      </c>
      <c r="K151" s="74">
        <v>750</v>
      </c>
      <c r="L151" s="20">
        <v>0.21</v>
      </c>
      <c r="M151" s="20">
        <v>157.5</v>
      </c>
      <c r="N151" s="21">
        <v>907.5</v>
      </c>
      <c r="O151" s="18" t="s">
        <v>434</v>
      </c>
      <c r="P151" s="36" t="s">
        <v>371</v>
      </c>
      <c r="Q151" s="17" t="s">
        <v>372</v>
      </c>
      <c r="R151" s="71"/>
      <c r="S151" s="15"/>
      <c r="T151" s="15"/>
      <c r="U151" s="15"/>
    </row>
    <row r="152" spans="1:21" ht="37.200000000000003" customHeight="1" x14ac:dyDescent="0.3">
      <c r="A152" s="15" t="s">
        <v>9</v>
      </c>
      <c r="B152" s="17">
        <v>218</v>
      </c>
      <c r="C152" s="15" t="s">
        <v>674</v>
      </c>
      <c r="D152" s="15" t="s">
        <v>365</v>
      </c>
      <c r="E152" s="15" t="s">
        <v>435</v>
      </c>
      <c r="F152" s="15">
        <v>503608</v>
      </c>
      <c r="G152" s="15">
        <v>210024639</v>
      </c>
      <c r="H152" s="15">
        <v>3200029929</v>
      </c>
      <c r="I152" s="18">
        <v>45764</v>
      </c>
      <c r="J152" s="16">
        <v>3</v>
      </c>
      <c r="K152" s="74">
        <v>132</v>
      </c>
      <c r="L152" s="20">
        <v>0.21</v>
      </c>
      <c r="M152" s="20">
        <v>27.72</v>
      </c>
      <c r="N152" s="21">
        <v>159.72</v>
      </c>
      <c r="O152" s="18">
        <v>45782</v>
      </c>
      <c r="P152" s="36" t="s">
        <v>436</v>
      </c>
      <c r="Q152" s="15" t="s">
        <v>437</v>
      </c>
      <c r="R152" s="71"/>
      <c r="S152" s="15"/>
      <c r="T152" s="15"/>
      <c r="U152" s="15"/>
    </row>
    <row r="153" spans="1:21" ht="37.200000000000003" customHeight="1" x14ac:dyDescent="0.3">
      <c r="A153" s="15" t="s">
        <v>9</v>
      </c>
      <c r="B153" s="17">
        <v>219</v>
      </c>
      <c r="C153" s="15" t="s">
        <v>675</v>
      </c>
      <c r="D153" s="15" t="s">
        <v>365</v>
      </c>
      <c r="E153" s="15" t="s">
        <v>438</v>
      </c>
      <c r="F153" s="15">
        <v>500982</v>
      </c>
      <c r="G153" s="15">
        <v>210024640</v>
      </c>
      <c r="H153" s="15">
        <v>3200029928</v>
      </c>
      <c r="I153" s="18">
        <v>45764</v>
      </c>
      <c r="J153" s="16">
        <v>3</v>
      </c>
      <c r="K153" s="74">
        <v>95.21</v>
      </c>
      <c r="L153" s="20">
        <v>0.21</v>
      </c>
      <c r="M153" s="20">
        <v>19.9941</v>
      </c>
      <c r="N153" s="21">
        <v>115.2041</v>
      </c>
      <c r="O153" s="18">
        <v>45782</v>
      </c>
      <c r="P153" s="36" t="s">
        <v>439</v>
      </c>
      <c r="Q153" s="15" t="s">
        <v>440</v>
      </c>
      <c r="R153" s="71"/>
      <c r="S153" s="15"/>
      <c r="T153" s="15"/>
      <c r="U153" s="15"/>
    </row>
    <row r="154" spans="1:21" ht="37.200000000000003" customHeight="1" x14ac:dyDescent="0.3">
      <c r="A154" s="15" t="s">
        <v>9</v>
      </c>
      <c r="B154" s="17">
        <v>221</v>
      </c>
      <c r="C154" s="15" t="s">
        <v>687</v>
      </c>
      <c r="D154" s="15" t="s">
        <v>365</v>
      </c>
      <c r="E154" s="15" t="s">
        <v>441</v>
      </c>
      <c r="F154" s="15">
        <v>505471</v>
      </c>
      <c r="G154" s="15">
        <v>210024646</v>
      </c>
      <c r="H154" s="17">
        <v>3200029933</v>
      </c>
      <c r="I154" s="18">
        <v>45764</v>
      </c>
      <c r="J154" s="16">
        <v>3</v>
      </c>
      <c r="K154" s="8">
        <v>254.37</v>
      </c>
      <c r="L154" s="20">
        <v>0.21</v>
      </c>
      <c r="M154" s="20">
        <v>53.417699999999996</v>
      </c>
      <c r="N154" s="21">
        <v>307.78769999999997</v>
      </c>
      <c r="O154" s="18">
        <v>45764</v>
      </c>
      <c r="P154" s="36" t="s">
        <v>442</v>
      </c>
      <c r="Q154" s="15" t="s">
        <v>183</v>
      </c>
      <c r="R154" s="71">
        <v>189.57</v>
      </c>
      <c r="S154" s="15"/>
      <c r="T154" s="15"/>
      <c r="U154" s="15"/>
    </row>
    <row r="155" spans="1:21" ht="37.200000000000003" customHeight="1" x14ac:dyDescent="0.3">
      <c r="A155" s="15" t="s">
        <v>9</v>
      </c>
      <c r="B155" s="17">
        <v>222</v>
      </c>
      <c r="C155" s="15" t="s">
        <v>688</v>
      </c>
      <c r="D155" s="15" t="s">
        <v>366</v>
      </c>
      <c r="E155" s="15" t="s">
        <v>443</v>
      </c>
      <c r="F155" s="15">
        <v>504097</v>
      </c>
      <c r="G155" s="15">
        <v>210024647</v>
      </c>
      <c r="H155" s="17">
        <v>3200029936</v>
      </c>
      <c r="I155" s="18">
        <v>45770</v>
      </c>
      <c r="J155" s="16">
        <v>1</v>
      </c>
      <c r="K155" s="8">
        <v>365.37</v>
      </c>
      <c r="L155" s="20">
        <v>0.21</v>
      </c>
      <c r="M155" s="20">
        <v>76.727699999999999</v>
      </c>
      <c r="N155" s="21">
        <v>442.09770000000003</v>
      </c>
      <c r="O155" s="18">
        <v>45788</v>
      </c>
      <c r="P155" s="36" t="s">
        <v>444</v>
      </c>
      <c r="Q155" s="15" t="s">
        <v>445</v>
      </c>
      <c r="R155" s="71">
        <v>54.8</v>
      </c>
      <c r="S155" s="15"/>
      <c r="T155" s="15"/>
      <c r="U155" s="15"/>
    </row>
    <row r="156" spans="1:21" ht="37.200000000000003" customHeight="1" x14ac:dyDescent="0.3">
      <c r="A156" s="15" t="s">
        <v>9</v>
      </c>
      <c r="B156" s="17">
        <v>223</v>
      </c>
      <c r="C156" s="15" t="s">
        <v>676</v>
      </c>
      <c r="D156" s="15" t="s">
        <v>366</v>
      </c>
      <c r="E156" s="15" t="s">
        <v>446</v>
      </c>
      <c r="F156" s="15">
        <v>505130</v>
      </c>
      <c r="G156" s="15">
        <v>210024649</v>
      </c>
      <c r="H156" s="17">
        <v>3200029935</v>
      </c>
      <c r="I156" s="18">
        <v>45770</v>
      </c>
      <c r="J156" s="16">
        <v>3</v>
      </c>
      <c r="K156" s="8">
        <v>315.36</v>
      </c>
      <c r="L156" s="20">
        <v>0.21</v>
      </c>
      <c r="M156" s="20">
        <v>66.2256</v>
      </c>
      <c r="N156" s="21">
        <v>381.5856</v>
      </c>
      <c r="O156" s="18" t="s">
        <v>447</v>
      </c>
      <c r="P156" s="36" t="s">
        <v>14</v>
      </c>
      <c r="Q156" s="15" t="s">
        <v>13</v>
      </c>
      <c r="R156" s="71">
        <v>299.58999999999997</v>
      </c>
      <c r="S156" s="15"/>
      <c r="T156" s="15"/>
      <c r="U156" s="15"/>
    </row>
    <row r="157" spans="1:21" ht="37.200000000000003" customHeight="1" x14ac:dyDescent="0.3">
      <c r="A157" s="15" t="s">
        <v>9</v>
      </c>
      <c r="B157" s="17">
        <v>224</v>
      </c>
      <c r="C157" s="15" t="s">
        <v>686</v>
      </c>
      <c r="D157" s="15" t="s">
        <v>365</v>
      </c>
      <c r="E157" s="15" t="s">
        <v>448</v>
      </c>
      <c r="F157" s="15">
        <v>505516</v>
      </c>
      <c r="G157" s="15">
        <v>210024652</v>
      </c>
      <c r="H157" s="17">
        <v>3200029934</v>
      </c>
      <c r="I157" s="18">
        <v>45770</v>
      </c>
      <c r="J157" s="16">
        <v>1</v>
      </c>
      <c r="K157" s="8">
        <v>125</v>
      </c>
      <c r="L157" s="20">
        <v>0.21</v>
      </c>
      <c r="M157" s="20">
        <v>26.25</v>
      </c>
      <c r="N157" s="21">
        <v>151.25</v>
      </c>
      <c r="O157" s="18" t="s">
        <v>449</v>
      </c>
      <c r="P157" s="36" t="s">
        <v>450</v>
      </c>
      <c r="Q157" s="15" t="s">
        <v>451</v>
      </c>
      <c r="R157" s="71"/>
      <c r="S157" s="15"/>
      <c r="T157" s="15"/>
      <c r="U157" s="15"/>
    </row>
    <row r="158" spans="1:21" ht="37.200000000000003" customHeight="1" x14ac:dyDescent="0.3">
      <c r="A158" s="15" t="s">
        <v>9</v>
      </c>
      <c r="B158" s="17">
        <v>225</v>
      </c>
      <c r="C158" s="15" t="s">
        <v>740</v>
      </c>
      <c r="D158" s="15" t="s">
        <v>365</v>
      </c>
      <c r="E158" s="15" t="s">
        <v>452</v>
      </c>
      <c r="F158" s="15">
        <v>505516</v>
      </c>
      <c r="G158" s="15">
        <v>210024654</v>
      </c>
      <c r="H158" s="17">
        <v>3200029939</v>
      </c>
      <c r="I158" s="18">
        <v>45770</v>
      </c>
      <c r="J158" s="16">
        <v>1</v>
      </c>
      <c r="K158" s="8">
        <v>5950</v>
      </c>
      <c r="L158" s="20">
        <v>0.21</v>
      </c>
      <c r="M158" s="20">
        <v>1249.5</v>
      </c>
      <c r="N158" s="21">
        <v>7199.5</v>
      </c>
      <c r="O158" s="18" t="s">
        <v>453</v>
      </c>
      <c r="P158" s="36" t="s">
        <v>450</v>
      </c>
      <c r="Q158" s="15" t="s">
        <v>451</v>
      </c>
      <c r="R158" s="71"/>
      <c r="S158" s="15"/>
      <c r="T158" s="15"/>
      <c r="U158" s="15"/>
    </row>
    <row r="159" spans="1:21" ht="37.200000000000003" customHeight="1" x14ac:dyDescent="0.3">
      <c r="A159" s="15" t="s">
        <v>9</v>
      </c>
      <c r="B159" s="17">
        <v>227</v>
      </c>
      <c r="C159" s="15" t="s">
        <v>689</v>
      </c>
      <c r="D159" s="15" t="s">
        <v>365</v>
      </c>
      <c r="E159" s="15" t="s">
        <v>454</v>
      </c>
      <c r="F159" s="15">
        <v>505516</v>
      </c>
      <c r="G159" s="15">
        <v>210024670</v>
      </c>
      <c r="H159" s="17">
        <v>3200029944</v>
      </c>
      <c r="I159" s="18">
        <v>45776</v>
      </c>
      <c r="J159" s="16">
        <v>1</v>
      </c>
      <c r="K159" s="8">
        <v>275</v>
      </c>
      <c r="L159" s="20">
        <v>0.21</v>
      </c>
      <c r="M159" s="20">
        <v>57.75</v>
      </c>
      <c r="N159" s="21">
        <v>0</v>
      </c>
      <c r="O159" s="18" t="s">
        <v>455</v>
      </c>
      <c r="P159" s="36" t="s">
        <v>450</v>
      </c>
      <c r="Q159" s="15" t="s">
        <v>451</v>
      </c>
      <c r="R159" s="71"/>
      <c r="S159" s="15"/>
      <c r="T159" s="15"/>
      <c r="U159" s="15"/>
    </row>
    <row r="160" spans="1:21" ht="37.200000000000003" customHeight="1" x14ac:dyDescent="0.3">
      <c r="A160" s="15" t="s">
        <v>9</v>
      </c>
      <c r="B160" s="17">
        <v>228</v>
      </c>
      <c r="C160" s="15" t="s">
        <v>741</v>
      </c>
      <c r="D160" s="15" t="s">
        <v>366</v>
      </c>
      <c r="E160" s="15" t="s">
        <v>456</v>
      </c>
      <c r="F160" s="15">
        <v>505541</v>
      </c>
      <c r="G160" s="15">
        <v>220002691</v>
      </c>
      <c r="H160" s="17">
        <v>3200029959</v>
      </c>
      <c r="I160" s="18">
        <v>45771</v>
      </c>
      <c r="J160" s="16">
        <v>1</v>
      </c>
      <c r="K160" s="8">
        <v>2000</v>
      </c>
      <c r="L160" s="20">
        <v>0</v>
      </c>
      <c r="M160" s="20">
        <v>0</v>
      </c>
      <c r="N160" s="21">
        <v>2000</v>
      </c>
      <c r="O160" s="18">
        <v>45788</v>
      </c>
      <c r="P160" s="36" t="s">
        <v>457</v>
      </c>
      <c r="Q160" s="15" t="s">
        <v>458</v>
      </c>
      <c r="R160" s="71"/>
      <c r="S160" s="15"/>
      <c r="T160" s="15"/>
      <c r="U160" s="15"/>
    </row>
    <row r="161" spans="1:21" ht="37.200000000000003" customHeight="1" x14ac:dyDescent="0.3">
      <c r="A161" s="15" t="s">
        <v>9</v>
      </c>
      <c r="B161" s="17">
        <v>230</v>
      </c>
      <c r="C161" s="15" t="s">
        <v>690</v>
      </c>
      <c r="D161" s="15" t="s">
        <v>365</v>
      </c>
      <c r="E161" s="15" t="s">
        <v>459</v>
      </c>
      <c r="F161" s="15">
        <v>503713</v>
      </c>
      <c r="G161" s="15">
        <v>210024651</v>
      </c>
      <c r="H161" s="17">
        <v>3200029955</v>
      </c>
      <c r="I161" s="18" t="s">
        <v>460</v>
      </c>
      <c r="J161" s="16">
        <v>3</v>
      </c>
      <c r="K161" s="8">
        <v>12327.57</v>
      </c>
      <c r="L161" s="20">
        <v>0.21</v>
      </c>
      <c r="M161" s="20">
        <v>2588.7896999999998</v>
      </c>
      <c r="N161" s="21">
        <v>14916.359699999999</v>
      </c>
      <c r="O161" s="18">
        <v>45853</v>
      </c>
      <c r="P161" s="36" t="s">
        <v>461</v>
      </c>
      <c r="Q161" s="15" t="s">
        <v>462</v>
      </c>
      <c r="R161" s="71"/>
      <c r="S161" s="15"/>
      <c r="T161" s="15"/>
      <c r="U161" s="15"/>
    </row>
    <row r="162" spans="1:21" ht="37.200000000000003" customHeight="1" x14ac:dyDescent="0.3">
      <c r="A162" s="15" t="s">
        <v>9</v>
      </c>
      <c r="B162" s="17">
        <v>231</v>
      </c>
      <c r="C162" s="15" t="s">
        <v>691</v>
      </c>
      <c r="D162" s="15" t="s">
        <v>365</v>
      </c>
      <c r="E162" s="15" t="s">
        <v>463</v>
      </c>
      <c r="F162" s="15">
        <v>504230</v>
      </c>
      <c r="G162" s="19">
        <v>210024657</v>
      </c>
      <c r="H162" s="17">
        <v>3200029952</v>
      </c>
      <c r="I162" s="18" t="s">
        <v>460</v>
      </c>
      <c r="J162" s="16">
        <v>3</v>
      </c>
      <c r="K162" s="8">
        <v>348.8</v>
      </c>
      <c r="L162" s="20">
        <v>0.21</v>
      </c>
      <c r="M162" s="20">
        <v>73.248000000000005</v>
      </c>
      <c r="N162" s="21">
        <v>422.048</v>
      </c>
      <c r="O162" s="18" t="s">
        <v>464</v>
      </c>
      <c r="P162" s="36" t="s">
        <v>102</v>
      </c>
      <c r="Q162" s="15" t="s">
        <v>103</v>
      </c>
      <c r="R162" s="71"/>
      <c r="S162" s="15"/>
      <c r="T162" s="15"/>
      <c r="U162" s="15"/>
    </row>
    <row r="163" spans="1:21" ht="37.200000000000003" customHeight="1" x14ac:dyDescent="0.3">
      <c r="A163" s="15" t="s">
        <v>9</v>
      </c>
      <c r="B163" s="17">
        <v>232</v>
      </c>
      <c r="C163" s="15" t="s">
        <v>742</v>
      </c>
      <c r="D163" s="15" t="s">
        <v>365</v>
      </c>
      <c r="E163" s="15" t="s">
        <v>465</v>
      </c>
      <c r="F163" s="15">
        <v>500718</v>
      </c>
      <c r="G163" s="15">
        <v>210024660</v>
      </c>
      <c r="H163" s="17">
        <v>3200029951</v>
      </c>
      <c r="I163" s="18" t="s">
        <v>460</v>
      </c>
      <c r="J163" s="16">
        <v>3</v>
      </c>
      <c r="K163" s="8">
        <v>925.24</v>
      </c>
      <c r="L163" s="20">
        <v>0.21</v>
      </c>
      <c r="M163" s="20">
        <v>194.3004</v>
      </c>
      <c r="N163" s="21">
        <v>1119.5404000000001</v>
      </c>
      <c r="O163" s="18">
        <v>45789</v>
      </c>
      <c r="P163" s="19" t="s">
        <v>158</v>
      </c>
      <c r="Q163" s="15" t="s">
        <v>159</v>
      </c>
      <c r="R163" s="71"/>
      <c r="S163" s="15"/>
      <c r="T163" s="15"/>
      <c r="U163" s="15"/>
    </row>
    <row r="164" spans="1:21" ht="37.200000000000003" customHeight="1" x14ac:dyDescent="0.3">
      <c r="A164" s="15" t="s">
        <v>9</v>
      </c>
      <c r="B164" s="17">
        <v>233</v>
      </c>
      <c r="C164" s="15" t="s">
        <v>692</v>
      </c>
      <c r="D164" s="15" t="s">
        <v>365</v>
      </c>
      <c r="E164" s="15" t="s">
        <v>466</v>
      </c>
      <c r="F164" s="15">
        <v>504301</v>
      </c>
      <c r="G164" s="15">
        <v>210024671</v>
      </c>
      <c r="H164" s="17">
        <v>3200029954</v>
      </c>
      <c r="I164" s="18" t="s">
        <v>460</v>
      </c>
      <c r="J164" s="16">
        <v>2</v>
      </c>
      <c r="K164" s="8">
        <v>243.8</v>
      </c>
      <c r="L164" s="20">
        <v>0.21</v>
      </c>
      <c r="M164" s="20">
        <v>51.198</v>
      </c>
      <c r="N164" s="21">
        <v>294.99799999999999</v>
      </c>
      <c r="O164" s="18">
        <v>45806</v>
      </c>
      <c r="P164" s="36" t="s">
        <v>467</v>
      </c>
      <c r="Q164" s="15" t="s">
        <v>468</v>
      </c>
      <c r="R164" s="71"/>
      <c r="S164" s="15"/>
      <c r="T164" s="15"/>
      <c r="U164" s="15"/>
    </row>
    <row r="165" spans="1:21" ht="46.8" customHeight="1" x14ac:dyDescent="0.3">
      <c r="A165" s="15" t="s">
        <v>9</v>
      </c>
      <c r="B165" s="17">
        <v>234</v>
      </c>
      <c r="C165" s="15" t="s">
        <v>693</v>
      </c>
      <c r="D165" s="15" t="s">
        <v>366</v>
      </c>
      <c r="E165" s="15" t="s">
        <v>469</v>
      </c>
      <c r="F165" s="15">
        <v>504104</v>
      </c>
      <c r="G165" s="15">
        <v>210024673</v>
      </c>
      <c r="H165" s="17">
        <v>3200029950</v>
      </c>
      <c r="I165" s="18" t="s">
        <v>460</v>
      </c>
      <c r="J165" s="16">
        <v>1</v>
      </c>
      <c r="K165" s="8">
        <v>14100</v>
      </c>
      <c r="L165" s="20">
        <v>0.21</v>
      </c>
      <c r="M165" s="20">
        <v>2961</v>
      </c>
      <c r="N165" s="21">
        <v>17061</v>
      </c>
      <c r="O165" s="18" t="s">
        <v>470</v>
      </c>
      <c r="P165" s="36" t="s">
        <v>471</v>
      </c>
      <c r="Q165" s="15" t="s">
        <v>472</v>
      </c>
      <c r="R165" s="76"/>
      <c r="S165" s="15"/>
      <c r="T165" s="15"/>
      <c r="U165" s="15"/>
    </row>
    <row r="166" spans="1:21" ht="37.200000000000003" customHeight="1" x14ac:dyDescent="0.3">
      <c r="A166" s="15" t="s">
        <v>9</v>
      </c>
      <c r="B166" s="17">
        <v>235</v>
      </c>
      <c r="C166" s="15" t="s">
        <v>694</v>
      </c>
      <c r="D166" s="15" t="s">
        <v>365</v>
      </c>
      <c r="E166" s="15" t="s">
        <v>473</v>
      </c>
      <c r="F166" s="15">
        <v>505471</v>
      </c>
      <c r="G166" s="15">
        <v>210024674</v>
      </c>
      <c r="H166" s="17">
        <v>3200029949</v>
      </c>
      <c r="I166" s="18" t="s">
        <v>460</v>
      </c>
      <c r="J166" s="16">
        <v>3</v>
      </c>
      <c r="K166" s="8">
        <v>57.34</v>
      </c>
      <c r="L166" s="20">
        <v>0.21</v>
      </c>
      <c r="M166" s="20">
        <v>12.041399999999999</v>
      </c>
      <c r="N166" s="21">
        <v>69.381399999999999</v>
      </c>
      <c r="O166" s="18">
        <v>45791</v>
      </c>
      <c r="P166" s="36" t="s">
        <v>442</v>
      </c>
      <c r="Q166" s="15" t="s">
        <v>183</v>
      </c>
      <c r="R166" s="71"/>
      <c r="S166" s="15"/>
      <c r="T166" s="15"/>
      <c r="U166" s="15"/>
    </row>
    <row r="167" spans="1:21" ht="37.200000000000003" customHeight="1" x14ac:dyDescent="0.3">
      <c r="A167" s="15" t="s">
        <v>9</v>
      </c>
      <c r="B167" s="17">
        <v>237</v>
      </c>
      <c r="C167" s="15" t="s">
        <v>743</v>
      </c>
      <c r="D167" s="15" t="s">
        <v>366</v>
      </c>
      <c r="E167" s="15" t="s">
        <v>474</v>
      </c>
      <c r="F167" s="15">
        <v>500955</v>
      </c>
      <c r="G167" s="15">
        <v>210024025</v>
      </c>
      <c r="H167" s="17">
        <v>3200029956</v>
      </c>
      <c r="I167" s="18" t="s">
        <v>460</v>
      </c>
      <c r="J167" s="16">
        <v>1</v>
      </c>
      <c r="K167" s="8">
        <v>350</v>
      </c>
      <c r="L167" s="20">
        <v>0.21</v>
      </c>
      <c r="M167" s="20">
        <v>73.5</v>
      </c>
      <c r="N167" s="21">
        <v>423.5</v>
      </c>
      <c r="O167" s="18">
        <v>45792</v>
      </c>
      <c r="P167" s="36" t="s">
        <v>403</v>
      </c>
      <c r="Q167" s="15" t="s">
        <v>404</v>
      </c>
      <c r="R167" s="71"/>
      <c r="S167" s="15"/>
      <c r="T167" s="15"/>
      <c r="U167" s="15"/>
    </row>
    <row r="168" spans="1:21" ht="37.200000000000003" customHeight="1" x14ac:dyDescent="0.3">
      <c r="A168" s="15" t="s">
        <v>9</v>
      </c>
      <c r="B168" s="17">
        <v>238</v>
      </c>
      <c r="C168" s="15" t="s">
        <v>695</v>
      </c>
      <c r="D168" s="15" t="s">
        <v>365</v>
      </c>
      <c r="E168" s="15" t="s">
        <v>475</v>
      </c>
      <c r="F168" s="15">
        <v>503361</v>
      </c>
      <c r="G168" s="15">
        <v>210024677</v>
      </c>
      <c r="H168" s="17">
        <v>3200029962</v>
      </c>
      <c r="I168" s="18" t="s">
        <v>460</v>
      </c>
      <c r="J168" s="16">
        <v>3</v>
      </c>
      <c r="K168" s="8">
        <v>478.1</v>
      </c>
      <c r="L168" s="20">
        <v>0.21</v>
      </c>
      <c r="M168" s="20">
        <v>100.401</v>
      </c>
      <c r="N168" s="21">
        <v>578.50099999999998</v>
      </c>
      <c r="O168" s="18">
        <v>45803</v>
      </c>
      <c r="P168" s="36" t="s">
        <v>178</v>
      </c>
      <c r="Q168" s="15" t="s">
        <v>179</v>
      </c>
      <c r="R168" s="71"/>
      <c r="S168" s="15"/>
      <c r="T168" s="15"/>
      <c r="U168" s="15"/>
    </row>
    <row r="169" spans="1:21" ht="37.200000000000003" customHeight="1" x14ac:dyDescent="0.3">
      <c r="A169" s="15" t="s">
        <v>9</v>
      </c>
      <c r="B169" s="17">
        <v>239</v>
      </c>
      <c r="C169" s="15" t="s">
        <v>696</v>
      </c>
      <c r="D169" s="15" t="s">
        <v>365</v>
      </c>
      <c r="E169" s="15" t="s">
        <v>476</v>
      </c>
      <c r="F169" s="15">
        <v>505054</v>
      </c>
      <c r="G169" s="15">
        <v>210024679</v>
      </c>
      <c r="H169" s="17">
        <v>3200029961</v>
      </c>
      <c r="I169" s="18" t="s">
        <v>460</v>
      </c>
      <c r="J169" s="16">
        <v>1</v>
      </c>
      <c r="K169" s="8">
        <v>600</v>
      </c>
      <c r="L169" s="20">
        <v>0.21</v>
      </c>
      <c r="M169" s="20">
        <v>126</v>
      </c>
      <c r="N169" s="21">
        <v>726</v>
      </c>
      <c r="O169" s="18">
        <v>45790</v>
      </c>
      <c r="P169" s="36" t="s">
        <v>59</v>
      </c>
      <c r="Q169" s="15" t="s">
        <v>79</v>
      </c>
      <c r="R169" s="71">
        <v>496.48</v>
      </c>
      <c r="S169" s="15"/>
      <c r="T169" s="15"/>
      <c r="U169" s="15"/>
    </row>
    <row r="170" spans="1:21" ht="37.200000000000003" customHeight="1" x14ac:dyDescent="0.3">
      <c r="A170" s="15" t="s">
        <v>9</v>
      </c>
      <c r="B170" s="17">
        <v>240</v>
      </c>
      <c r="C170" s="15" t="s">
        <v>744</v>
      </c>
      <c r="D170" s="15" t="s">
        <v>365</v>
      </c>
      <c r="E170" s="15" t="s">
        <v>477</v>
      </c>
      <c r="F170" s="15">
        <v>501480</v>
      </c>
      <c r="G170" s="15">
        <v>210024681</v>
      </c>
      <c r="H170" s="17">
        <v>3200029960</v>
      </c>
      <c r="I170" s="18" t="s">
        <v>460</v>
      </c>
      <c r="J170" s="16">
        <v>3</v>
      </c>
      <c r="K170" s="8">
        <v>140.05000000000001</v>
      </c>
      <c r="L170" s="20">
        <v>0.21</v>
      </c>
      <c r="M170" s="20">
        <v>29.410500000000003</v>
      </c>
      <c r="N170" s="21">
        <v>169.46050000000002</v>
      </c>
      <c r="O170" s="18">
        <v>45802</v>
      </c>
      <c r="P170" s="36" t="s">
        <v>478</v>
      </c>
      <c r="Q170" s="15" t="s">
        <v>479</v>
      </c>
      <c r="R170" s="71"/>
      <c r="S170" s="15"/>
      <c r="T170" s="15"/>
      <c r="U170" s="15"/>
    </row>
    <row r="171" spans="1:21" ht="37.200000000000003" customHeight="1" x14ac:dyDescent="0.3">
      <c r="A171" s="15" t="s">
        <v>9</v>
      </c>
      <c r="B171" s="17">
        <v>245</v>
      </c>
      <c r="C171" s="15" t="s">
        <v>697</v>
      </c>
      <c r="D171" s="15" t="s">
        <v>366</v>
      </c>
      <c r="E171" s="15" t="s">
        <v>480</v>
      </c>
      <c r="F171" s="15">
        <v>505534</v>
      </c>
      <c r="G171" s="15">
        <v>230001720</v>
      </c>
      <c r="H171" s="24">
        <v>3200030116</v>
      </c>
      <c r="I171" s="18" t="s">
        <v>460</v>
      </c>
      <c r="J171" s="16"/>
      <c r="K171" s="8">
        <v>3200</v>
      </c>
      <c r="L171" s="20">
        <v>0</v>
      </c>
      <c r="M171" s="20">
        <v>0</v>
      </c>
      <c r="N171" s="21">
        <v>3200</v>
      </c>
      <c r="O171" s="18" t="s">
        <v>481</v>
      </c>
      <c r="P171" s="36" t="s">
        <v>482</v>
      </c>
      <c r="Q171" s="15" t="s">
        <v>224</v>
      </c>
      <c r="R171" s="71"/>
      <c r="S171" s="15"/>
      <c r="T171" s="15"/>
      <c r="U171" s="15"/>
    </row>
    <row r="172" spans="1:21" ht="37.200000000000003" customHeight="1" x14ac:dyDescent="0.3">
      <c r="A172" s="15" t="s">
        <v>9</v>
      </c>
      <c r="B172" s="17">
        <v>247</v>
      </c>
      <c r="C172" s="15" t="s">
        <v>698</v>
      </c>
      <c r="D172" s="15" t="s">
        <v>365</v>
      </c>
      <c r="E172" s="15" t="s">
        <v>483</v>
      </c>
      <c r="F172" s="15">
        <v>504454</v>
      </c>
      <c r="G172" s="15">
        <v>210024684</v>
      </c>
      <c r="H172" s="17">
        <v>3200029999</v>
      </c>
      <c r="I172" s="18">
        <v>45797</v>
      </c>
      <c r="J172" s="16">
        <v>3</v>
      </c>
      <c r="K172" s="8">
        <v>3076</v>
      </c>
      <c r="L172" s="20">
        <v>0.21</v>
      </c>
      <c r="M172" s="20">
        <v>645.95999999999992</v>
      </c>
      <c r="N172" s="21">
        <v>3721.96</v>
      </c>
      <c r="O172" s="18">
        <v>45807</v>
      </c>
      <c r="P172" s="36" t="s">
        <v>484</v>
      </c>
      <c r="Q172" s="15" t="s">
        <v>485</v>
      </c>
      <c r="R172" s="71"/>
      <c r="S172" s="15"/>
      <c r="T172" s="15"/>
      <c r="U172" s="15"/>
    </row>
    <row r="173" spans="1:21" ht="37.200000000000003" customHeight="1" x14ac:dyDescent="0.3">
      <c r="A173" s="15" t="s">
        <v>9</v>
      </c>
      <c r="B173" s="17">
        <v>248</v>
      </c>
      <c r="C173" s="15" t="s">
        <v>745</v>
      </c>
      <c r="D173" s="15" t="s">
        <v>365</v>
      </c>
      <c r="E173" s="15" t="s">
        <v>486</v>
      </c>
      <c r="F173" s="15">
        <v>503509</v>
      </c>
      <c r="G173" s="15">
        <v>210024686</v>
      </c>
      <c r="H173" s="17">
        <v>3200030003</v>
      </c>
      <c r="I173" s="18">
        <v>45797</v>
      </c>
      <c r="J173" s="16">
        <v>3</v>
      </c>
      <c r="K173" s="8">
        <v>750</v>
      </c>
      <c r="L173" s="20">
        <v>0.21</v>
      </c>
      <c r="M173" s="20">
        <v>157.5</v>
      </c>
      <c r="N173" s="21">
        <v>907.5</v>
      </c>
      <c r="O173" s="18">
        <v>45798</v>
      </c>
      <c r="P173" s="36" t="s">
        <v>126</v>
      </c>
      <c r="Q173" s="15" t="s">
        <v>224</v>
      </c>
      <c r="R173" s="71"/>
      <c r="S173" s="15"/>
      <c r="T173" s="15"/>
      <c r="U173" s="15"/>
    </row>
    <row r="174" spans="1:21" ht="37.200000000000003" customHeight="1" x14ac:dyDescent="0.3">
      <c r="A174" s="15" t="s">
        <v>9</v>
      </c>
      <c r="B174" s="17">
        <v>249</v>
      </c>
      <c r="C174" s="15" t="s">
        <v>699</v>
      </c>
      <c r="D174" s="15" t="s">
        <v>365</v>
      </c>
      <c r="E174" s="15" t="s">
        <v>487</v>
      </c>
      <c r="F174" s="15">
        <v>505235</v>
      </c>
      <c r="G174" s="15">
        <v>210024690</v>
      </c>
      <c r="H174" s="17">
        <v>3200030002</v>
      </c>
      <c r="I174" s="18">
        <v>45797</v>
      </c>
      <c r="J174" s="16">
        <v>1</v>
      </c>
      <c r="K174" s="8">
        <v>950</v>
      </c>
      <c r="L174" s="20">
        <v>0.21</v>
      </c>
      <c r="M174" s="20">
        <v>199.5</v>
      </c>
      <c r="N174" s="21">
        <v>1149.5</v>
      </c>
      <c r="O174" s="18" t="s">
        <v>488</v>
      </c>
      <c r="P174" s="36" t="s">
        <v>489</v>
      </c>
      <c r="Q174" s="15" t="s">
        <v>490</v>
      </c>
      <c r="R174" s="71"/>
      <c r="S174" s="15"/>
      <c r="T174" s="15"/>
      <c r="U174" s="15"/>
    </row>
    <row r="175" spans="1:21" ht="37.200000000000003" customHeight="1" x14ac:dyDescent="0.3">
      <c r="A175" s="15" t="s">
        <v>9</v>
      </c>
      <c r="B175" s="17">
        <v>250</v>
      </c>
      <c r="C175" s="15" t="s">
        <v>700</v>
      </c>
      <c r="D175" s="15" t="s">
        <v>366</v>
      </c>
      <c r="E175" s="15" t="s">
        <v>491</v>
      </c>
      <c r="F175" s="15">
        <v>504564</v>
      </c>
      <c r="G175" s="15">
        <v>210024692</v>
      </c>
      <c r="H175" s="17">
        <v>3200030001</v>
      </c>
      <c r="I175" s="18">
        <v>45797</v>
      </c>
      <c r="J175" s="16">
        <v>1</v>
      </c>
      <c r="K175" s="8">
        <v>1400</v>
      </c>
      <c r="L175" s="20">
        <v>0.21</v>
      </c>
      <c r="M175" s="20">
        <v>294</v>
      </c>
      <c r="N175" s="21">
        <v>1694</v>
      </c>
      <c r="O175" s="18" t="s">
        <v>492</v>
      </c>
      <c r="P175" s="36" t="s">
        <v>493</v>
      </c>
      <c r="Q175" s="15" t="s">
        <v>494</v>
      </c>
      <c r="R175" s="71"/>
      <c r="S175" s="15"/>
      <c r="T175" s="15"/>
      <c r="U175" s="15"/>
    </row>
    <row r="176" spans="1:21" ht="37.200000000000003" customHeight="1" x14ac:dyDescent="0.3">
      <c r="A176" s="15" t="s">
        <v>9</v>
      </c>
      <c r="B176" s="17">
        <v>251</v>
      </c>
      <c r="C176" s="15" t="s">
        <v>746</v>
      </c>
      <c r="D176" s="15" t="s">
        <v>365</v>
      </c>
      <c r="E176" s="15" t="s">
        <v>495</v>
      </c>
      <c r="F176" s="15">
        <v>500504</v>
      </c>
      <c r="G176" s="15">
        <v>210024694</v>
      </c>
      <c r="H176" s="17">
        <v>3200030000</v>
      </c>
      <c r="I176" s="18">
        <v>45797</v>
      </c>
      <c r="J176" s="16">
        <v>3</v>
      </c>
      <c r="K176" s="8">
        <v>4577.5</v>
      </c>
      <c r="L176" s="20">
        <v>0.21</v>
      </c>
      <c r="M176" s="20">
        <v>961.27499999999998</v>
      </c>
      <c r="N176" s="21">
        <v>5538.7749999999996</v>
      </c>
      <c r="O176" s="18" t="s">
        <v>496</v>
      </c>
      <c r="P176" s="36" t="s">
        <v>497</v>
      </c>
      <c r="Q176" s="15" t="s">
        <v>498</v>
      </c>
      <c r="R176" s="71"/>
      <c r="S176" s="15"/>
      <c r="T176" s="15"/>
      <c r="U176" s="15"/>
    </row>
    <row r="177" spans="1:21" ht="37.200000000000003" customHeight="1" x14ac:dyDescent="0.3">
      <c r="A177" s="15" t="s">
        <v>9</v>
      </c>
      <c r="B177" s="17">
        <v>252</v>
      </c>
      <c r="C177" s="15" t="s">
        <v>701</v>
      </c>
      <c r="D177" s="15" t="s">
        <v>366</v>
      </c>
      <c r="E177" s="15" t="s">
        <v>499</v>
      </c>
      <c r="F177" s="15">
        <v>500146</v>
      </c>
      <c r="G177" s="15">
        <v>210024584</v>
      </c>
      <c r="H177" s="15">
        <v>3200030006</v>
      </c>
      <c r="I177" s="18">
        <v>45805</v>
      </c>
      <c r="J177" s="16">
        <v>1</v>
      </c>
      <c r="K177" s="8">
        <v>2000</v>
      </c>
      <c r="L177" s="20">
        <v>0</v>
      </c>
      <c r="M177" s="20">
        <v>0</v>
      </c>
      <c r="N177" s="21">
        <v>2000</v>
      </c>
      <c r="O177" s="18">
        <v>45788</v>
      </c>
      <c r="P177" s="36" t="s">
        <v>500</v>
      </c>
      <c r="Q177" s="15" t="s">
        <v>501</v>
      </c>
      <c r="R177" s="71"/>
      <c r="S177" s="15"/>
      <c r="T177" s="15"/>
      <c r="U177" s="15"/>
    </row>
    <row r="178" spans="1:21" ht="37.200000000000003" customHeight="1" x14ac:dyDescent="0.3">
      <c r="A178" s="15" t="s">
        <v>9</v>
      </c>
      <c r="B178" s="17">
        <v>256</v>
      </c>
      <c r="C178" s="15" t="s">
        <v>702</v>
      </c>
      <c r="D178" s="15" t="s">
        <v>365</v>
      </c>
      <c r="E178" s="15" t="s">
        <v>502</v>
      </c>
      <c r="F178" s="15">
        <v>501440</v>
      </c>
      <c r="G178" s="15">
        <v>210024703</v>
      </c>
      <c r="H178" s="26">
        <v>3200030037</v>
      </c>
      <c r="I178" s="18">
        <v>45805</v>
      </c>
      <c r="J178" s="16">
        <v>3</v>
      </c>
      <c r="K178" s="8">
        <v>1541.38</v>
      </c>
      <c r="L178" s="20">
        <v>0.21</v>
      </c>
      <c r="M178" s="20">
        <v>323.68979999999999</v>
      </c>
      <c r="N178" s="21">
        <v>1865.0698000000002</v>
      </c>
      <c r="O178" s="18" t="s">
        <v>503</v>
      </c>
      <c r="P178" s="36" t="s">
        <v>504</v>
      </c>
      <c r="Q178" s="15" t="s">
        <v>505</v>
      </c>
      <c r="R178" s="71"/>
      <c r="S178" s="15"/>
      <c r="T178" s="15"/>
      <c r="U178" s="15"/>
    </row>
    <row r="179" spans="1:21" ht="37.200000000000003" customHeight="1" x14ac:dyDescent="0.3">
      <c r="A179" s="15" t="s">
        <v>9</v>
      </c>
      <c r="B179" s="17">
        <v>257</v>
      </c>
      <c r="C179" s="15" t="s">
        <v>703</v>
      </c>
      <c r="D179" s="15" t="s">
        <v>365</v>
      </c>
      <c r="E179" s="15" t="s">
        <v>506</v>
      </c>
      <c r="F179" s="15">
        <v>500207</v>
      </c>
      <c r="G179" s="15">
        <v>210024705</v>
      </c>
      <c r="H179" s="17">
        <v>3200030038</v>
      </c>
      <c r="I179" s="18">
        <v>45805</v>
      </c>
      <c r="J179" s="16">
        <v>3</v>
      </c>
      <c r="K179" s="8">
        <v>899</v>
      </c>
      <c r="L179" s="20">
        <v>0.04</v>
      </c>
      <c r="M179" s="20">
        <v>35.96</v>
      </c>
      <c r="N179" s="21">
        <v>934.96</v>
      </c>
      <c r="O179" s="18" t="s">
        <v>507</v>
      </c>
      <c r="P179" s="36" t="s">
        <v>508</v>
      </c>
      <c r="Q179" s="15" t="s">
        <v>509</v>
      </c>
      <c r="R179" s="71">
        <v>860</v>
      </c>
      <c r="S179" s="15"/>
      <c r="T179" s="15"/>
      <c r="U179" s="15"/>
    </row>
    <row r="180" spans="1:21" ht="37.200000000000003" customHeight="1" x14ac:dyDescent="0.3">
      <c r="A180" s="15" t="s">
        <v>9</v>
      </c>
      <c r="B180" s="17">
        <v>258</v>
      </c>
      <c r="C180" s="15" t="s">
        <v>704</v>
      </c>
      <c r="D180" s="15" t="s">
        <v>366</v>
      </c>
      <c r="E180" s="15" t="s">
        <v>510</v>
      </c>
      <c r="F180" s="15">
        <v>505547</v>
      </c>
      <c r="G180" s="15">
        <v>210024707</v>
      </c>
      <c r="H180" s="17">
        <v>3200030030</v>
      </c>
      <c r="I180" s="18">
        <v>45805</v>
      </c>
      <c r="J180" s="16">
        <v>3</v>
      </c>
      <c r="K180" s="8">
        <v>14500</v>
      </c>
      <c r="L180" s="20">
        <v>0.21</v>
      </c>
      <c r="M180" s="20">
        <v>3045</v>
      </c>
      <c r="N180" s="21">
        <v>17545</v>
      </c>
      <c r="O180" s="18" t="s">
        <v>511</v>
      </c>
      <c r="P180" s="36" t="s">
        <v>512</v>
      </c>
      <c r="Q180" s="15" t="s">
        <v>513</v>
      </c>
      <c r="R180" s="71"/>
      <c r="S180" s="15"/>
      <c r="T180" s="15"/>
      <c r="U180" s="15"/>
    </row>
    <row r="181" spans="1:21" ht="46.2" customHeight="1" x14ac:dyDescent="0.3">
      <c r="A181" s="15" t="s">
        <v>9</v>
      </c>
      <c r="B181" s="17">
        <v>259</v>
      </c>
      <c r="C181" s="15" t="s">
        <v>747</v>
      </c>
      <c r="D181" s="15" t="s">
        <v>366</v>
      </c>
      <c r="E181" s="15" t="s">
        <v>514</v>
      </c>
      <c r="F181" s="15">
        <v>500700</v>
      </c>
      <c r="G181" s="15">
        <v>210024708</v>
      </c>
      <c r="H181" s="17">
        <v>3200030029</v>
      </c>
      <c r="I181" s="18">
        <v>45805</v>
      </c>
      <c r="J181" s="16">
        <v>1</v>
      </c>
      <c r="K181" s="8">
        <v>182.13</v>
      </c>
      <c r="L181" s="20">
        <v>0.21</v>
      </c>
      <c r="M181" s="20">
        <v>38.247299999999996</v>
      </c>
      <c r="N181" s="21">
        <v>220.37729999999999</v>
      </c>
      <c r="O181" s="18">
        <v>45806</v>
      </c>
      <c r="P181" s="36" t="s">
        <v>117</v>
      </c>
      <c r="Q181" s="15" t="s">
        <v>118</v>
      </c>
      <c r="R181" s="71"/>
      <c r="S181" s="15"/>
      <c r="T181" s="15"/>
      <c r="U181" s="15"/>
    </row>
    <row r="182" spans="1:21" ht="37.200000000000003" customHeight="1" x14ac:dyDescent="0.3">
      <c r="A182" s="15" t="s">
        <v>9</v>
      </c>
      <c r="B182" s="17">
        <v>260</v>
      </c>
      <c r="C182" s="15" t="s">
        <v>705</v>
      </c>
      <c r="D182" s="15" t="s">
        <v>366</v>
      </c>
      <c r="E182" s="15" t="s">
        <v>515</v>
      </c>
      <c r="F182" s="15">
        <v>500700</v>
      </c>
      <c r="G182" s="15">
        <v>210024709</v>
      </c>
      <c r="H182" s="17">
        <v>3200030028</v>
      </c>
      <c r="I182" s="18">
        <v>45805</v>
      </c>
      <c r="J182" s="16">
        <v>1</v>
      </c>
      <c r="K182" s="8">
        <v>72.63</v>
      </c>
      <c r="L182" s="20">
        <v>0.21</v>
      </c>
      <c r="M182" s="20">
        <v>15.252299999999998</v>
      </c>
      <c r="N182" s="21">
        <v>87.882299999999987</v>
      </c>
      <c r="O182" s="18">
        <v>45813</v>
      </c>
      <c r="P182" s="36" t="s">
        <v>117</v>
      </c>
      <c r="Q182" s="15" t="s">
        <v>118</v>
      </c>
      <c r="R182" s="71"/>
      <c r="S182" s="15"/>
      <c r="T182" s="15"/>
      <c r="U182" s="15"/>
    </row>
    <row r="183" spans="1:21" ht="37.200000000000003" customHeight="1" x14ac:dyDescent="0.3">
      <c r="A183" s="15" t="s">
        <v>9</v>
      </c>
      <c r="B183" s="17">
        <v>261</v>
      </c>
      <c r="C183" s="15" t="s">
        <v>706</v>
      </c>
      <c r="D183" s="15" t="s">
        <v>365</v>
      </c>
      <c r="E183" s="15" t="s">
        <v>516</v>
      </c>
      <c r="F183" s="15">
        <v>504173</v>
      </c>
      <c r="G183" s="15">
        <v>210024712</v>
      </c>
      <c r="H183" s="17">
        <v>3200030026</v>
      </c>
      <c r="I183" s="18">
        <v>45805</v>
      </c>
      <c r="J183" s="16">
        <v>3</v>
      </c>
      <c r="K183" s="8">
        <v>436</v>
      </c>
      <c r="L183" s="20">
        <v>0.21</v>
      </c>
      <c r="M183" s="20">
        <v>91.56</v>
      </c>
      <c r="N183" s="21">
        <v>527.55999999999995</v>
      </c>
      <c r="O183" s="18">
        <v>45817</v>
      </c>
      <c r="P183" s="36" t="s">
        <v>517</v>
      </c>
      <c r="Q183" s="15" t="s">
        <v>518</v>
      </c>
      <c r="R183" s="71"/>
      <c r="S183" s="15"/>
      <c r="T183" s="15"/>
      <c r="U183" s="15"/>
    </row>
    <row r="184" spans="1:21" ht="37.200000000000003" customHeight="1" x14ac:dyDescent="0.3">
      <c r="A184" s="15" t="s">
        <v>9</v>
      </c>
      <c r="B184" s="17">
        <v>262</v>
      </c>
      <c r="C184" s="15" t="s">
        <v>748</v>
      </c>
      <c r="D184" s="15" t="s">
        <v>366</v>
      </c>
      <c r="E184" s="15" t="s">
        <v>519</v>
      </c>
      <c r="F184" s="15">
        <v>500700</v>
      </c>
      <c r="G184" s="15">
        <v>210024713</v>
      </c>
      <c r="H184" s="17">
        <v>3200030025</v>
      </c>
      <c r="I184" s="18">
        <v>45805</v>
      </c>
      <c r="J184" s="16">
        <v>1</v>
      </c>
      <c r="K184" s="8">
        <v>52.22</v>
      </c>
      <c r="L184" s="20">
        <v>0.21</v>
      </c>
      <c r="M184" s="20">
        <v>10.966199999999999</v>
      </c>
      <c r="N184" s="21">
        <v>63.186199999999999</v>
      </c>
      <c r="O184" s="18">
        <v>45813</v>
      </c>
      <c r="P184" s="36" t="s">
        <v>117</v>
      </c>
      <c r="Q184" s="15" t="s">
        <v>118</v>
      </c>
      <c r="R184" s="71"/>
      <c r="S184" s="15"/>
      <c r="T184" s="15"/>
      <c r="U184" s="15"/>
    </row>
    <row r="185" spans="1:21" ht="37.200000000000003" customHeight="1" x14ac:dyDescent="0.3">
      <c r="A185" s="15" t="s">
        <v>9</v>
      </c>
      <c r="B185" s="17">
        <v>263</v>
      </c>
      <c r="C185" s="15" t="s">
        <v>707</v>
      </c>
      <c r="D185" s="15" t="s">
        <v>366</v>
      </c>
      <c r="E185" s="15" t="s">
        <v>520</v>
      </c>
      <c r="F185" s="15">
        <v>500700</v>
      </c>
      <c r="G185" s="15">
        <v>210024714</v>
      </c>
      <c r="H185" s="17">
        <v>3200030024</v>
      </c>
      <c r="I185" s="18">
        <v>45805</v>
      </c>
      <c r="J185" s="16">
        <v>1</v>
      </c>
      <c r="K185" s="8">
        <v>64.739999999999995</v>
      </c>
      <c r="L185" s="20">
        <v>0.21</v>
      </c>
      <c r="M185" s="20">
        <v>13.595399999999998</v>
      </c>
      <c r="N185" s="21">
        <v>78.335399999999993</v>
      </c>
      <c r="O185" s="18">
        <v>45813</v>
      </c>
      <c r="P185" s="36" t="s">
        <v>117</v>
      </c>
      <c r="Q185" s="15" t="s">
        <v>118</v>
      </c>
      <c r="R185" s="71"/>
      <c r="S185" s="15"/>
      <c r="T185" s="15"/>
      <c r="U185" s="15"/>
    </row>
    <row r="186" spans="1:21" ht="37.200000000000003" customHeight="1" x14ac:dyDescent="0.3">
      <c r="A186" s="15" t="s">
        <v>9</v>
      </c>
      <c r="B186" s="17">
        <v>264</v>
      </c>
      <c r="C186" s="15" t="s">
        <v>708</v>
      </c>
      <c r="D186" s="15" t="s">
        <v>365</v>
      </c>
      <c r="E186" s="15" t="s">
        <v>521</v>
      </c>
      <c r="F186" s="15">
        <v>500982</v>
      </c>
      <c r="G186" s="15">
        <v>210024716</v>
      </c>
      <c r="H186" s="17">
        <v>3200030023</v>
      </c>
      <c r="I186" s="18">
        <v>45805</v>
      </c>
      <c r="J186" s="16">
        <v>3</v>
      </c>
      <c r="K186" s="8">
        <v>973.2</v>
      </c>
      <c r="L186" s="20">
        <v>0.21</v>
      </c>
      <c r="M186" s="20">
        <v>204.37200000000001</v>
      </c>
      <c r="N186" s="21">
        <v>1177.5720000000001</v>
      </c>
      <c r="O186" s="18" t="s">
        <v>503</v>
      </c>
      <c r="P186" s="36" t="s">
        <v>439</v>
      </c>
      <c r="Q186" s="15" t="s">
        <v>440</v>
      </c>
      <c r="R186" s="71"/>
      <c r="S186" s="15"/>
      <c r="T186" s="15"/>
      <c r="U186" s="15"/>
    </row>
    <row r="187" spans="1:21" ht="37.200000000000003" customHeight="1" x14ac:dyDescent="0.3">
      <c r="A187" s="15" t="s">
        <v>9</v>
      </c>
      <c r="B187" s="17">
        <v>265</v>
      </c>
      <c r="C187" s="15" t="s">
        <v>709</v>
      </c>
      <c r="D187" s="15" t="s">
        <v>366</v>
      </c>
      <c r="E187" s="15" t="s">
        <v>522</v>
      </c>
      <c r="F187" s="15">
        <v>505130</v>
      </c>
      <c r="G187" s="15">
        <v>210024718</v>
      </c>
      <c r="H187" s="17">
        <v>3200030022</v>
      </c>
      <c r="I187" s="18">
        <v>45805</v>
      </c>
      <c r="J187" s="16">
        <v>1</v>
      </c>
      <c r="K187" s="8">
        <v>1224</v>
      </c>
      <c r="L187" s="20">
        <v>0.21</v>
      </c>
      <c r="M187" s="20">
        <v>257.03999999999996</v>
      </c>
      <c r="N187" s="21">
        <v>1481.04</v>
      </c>
      <c r="O187" s="18" t="s">
        <v>523</v>
      </c>
      <c r="P187" s="36" t="s">
        <v>14</v>
      </c>
      <c r="Q187" s="15" t="s">
        <v>13</v>
      </c>
      <c r="R187" s="71"/>
      <c r="S187" s="15"/>
      <c r="T187" s="15"/>
      <c r="U187" s="15"/>
    </row>
    <row r="188" spans="1:21" ht="37.200000000000003" customHeight="1" x14ac:dyDescent="0.3">
      <c r="A188" s="15" t="s">
        <v>9</v>
      </c>
      <c r="B188" s="17">
        <v>266</v>
      </c>
      <c r="C188" s="15" t="s">
        <v>749</v>
      </c>
      <c r="D188" s="15" t="s">
        <v>366</v>
      </c>
      <c r="E188" s="15" t="s">
        <v>524</v>
      </c>
      <c r="F188" s="15">
        <v>500700</v>
      </c>
      <c r="G188" s="15">
        <v>210024719</v>
      </c>
      <c r="H188" s="15">
        <v>3200030021</v>
      </c>
      <c r="I188" s="18">
        <v>45805</v>
      </c>
      <c r="J188" s="16">
        <v>1</v>
      </c>
      <c r="K188" s="8">
        <v>418.94</v>
      </c>
      <c r="L188" s="20">
        <v>0.21</v>
      </c>
      <c r="M188" s="20">
        <v>87.977400000000003</v>
      </c>
      <c r="N188" s="21">
        <v>506.91739999999999</v>
      </c>
      <c r="O188" s="18">
        <v>45813</v>
      </c>
      <c r="P188" s="36" t="s">
        <v>117</v>
      </c>
      <c r="Q188" s="15" t="s">
        <v>118</v>
      </c>
      <c r="R188" s="71"/>
      <c r="S188" s="15"/>
      <c r="T188" s="15"/>
      <c r="U188" s="15"/>
    </row>
    <row r="189" spans="1:21" ht="37.200000000000003" customHeight="1" x14ac:dyDescent="0.3">
      <c r="A189" s="15" t="s">
        <v>9</v>
      </c>
      <c r="B189" s="17">
        <v>267</v>
      </c>
      <c r="C189" s="15" t="s">
        <v>710</v>
      </c>
      <c r="D189" s="15" t="s">
        <v>365</v>
      </c>
      <c r="E189" s="15" t="s">
        <v>525</v>
      </c>
      <c r="F189" s="15">
        <v>503191</v>
      </c>
      <c r="G189" s="15">
        <v>210024720</v>
      </c>
      <c r="H189" s="17">
        <v>3200030020</v>
      </c>
      <c r="I189" s="18">
        <v>45805</v>
      </c>
      <c r="J189" s="16">
        <v>1</v>
      </c>
      <c r="K189" s="8">
        <v>1231.51</v>
      </c>
      <c r="L189" s="20">
        <v>0.21</v>
      </c>
      <c r="M189" s="20">
        <v>258.61709999999999</v>
      </c>
      <c r="N189" s="21">
        <v>1490.1270999999999</v>
      </c>
      <c r="O189" s="18">
        <v>45810</v>
      </c>
      <c r="P189" s="36" t="s">
        <v>128</v>
      </c>
      <c r="Q189" s="15" t="s">
        <v>526</v>
      </c>
      <c r="R189" s="71"/>
      <c r="S189" s="15"/>
      <c r="T189" s="15"/>
      <c r="U189" s="15"/>
    </row>
    <row r="190" spans="1:21" ht="37.200000000000003" customHeight="1" x14ac:dyDescent="0.3">
      <c r="A190" s="15" t="s">
        <v>9</v>
      </c>
      <c r="B190" s="17">
        <v>268</v>
      </c>
      <c r="C190" s="15" t="s">
        <v>711</v>
      </c>
      <c r="D190" s="15" t="s">
        <v>365</v>
      </c>
      <c r="E190" s="15" t="s">
        <v>527</v>
      </c>
      <c r="F190" s="15">
        <v>500694</v>
      </c>
      <c r="G190" s="15">
        <v>210024721</v>
      </c>
      <c r="H190" s="17">
        <v>3200030019</v>
      </c>
      <c r="I190" s="18">
        <v>45805</v>
      </c>
      <c r="J190" s="16">
        <v>3</v>
      </c>
      <c r="K190" s="8">
        <v>830.27</v>
      </c>
      <c r="L190" s="20">
        <v>0.21</v>
      </c>
      <c r="M190" s="20">
        <v>174.35669999999999</v>
      </c>
      <c r="N190" s="21">
        <v>1004.6267</v>
      </c>
      <c r="O190" s="27">
        <v>45810</v>
      </c>
      <c r="P190" s="36" t="s">
        <v>49</v>
      </c>
      <c r="Q190" s="15" t="s">
        <v>41</v>
      </c>
      <c r="R190" s="71"/>
      <c r="S190" s="15"/>
      <c r="T190" s="15"/>
      <c r="U190" s="15"/>
    </row>
    <row r="191" spans="1:21" ht="37.200000000000003" customHeight="1" x14ac:dyDescent="0.3">
      <c r="A191" s="15" t="s">
        <v>9</v>
      </c>
      <c r="B191" s="17">
        <v>269</v>
      </c>
      <c r="C191" s="15" t="s">
        <v>712</v>
      </c>
      <c r="D191" s="15" t="s">
        <v>366</v>
      </c>
      <c r="E191" s="15" t="s">
        <v>528</v>
      </c>
      <c r="F191" s="15">
        <v>503987</v>
      </c>
      <c r="G191" s="15">
        <v>210024722</v>
      </c>
      <c r="H191" s="17">
        <v>3200030018</v>
      </c>
      <c r="I191" s="18">
        <v>45805</v>
      </c>
      <c r="J191" s="16">
        <v>1</v>
      </c>
      <c r="K191" s="8">
        <v>1000</v>
      </c>
      <c r="L191" s="20">
        <v>0.21</v>
      </c>
      <c r="M191" s="20">
        <v>210</v>
      </c>
      <c r="N191" s="21">
        <v>1210</v>
      </c>
      <c r="O191" s="18" t="s">
        <v>523</v>
      </c>
      <c r="P191" s="36" t="s">
        <v>529</v>
      </c>
      <c r="Q191" s="15" t="s">
        <v>530</v>
      </c>
      <c r="R191" s="71"/>
      <c r="S191" s="15"/>
      <c r="T191" s="15"/>
      <c r="U191" s="15"/>
    </row>
    <row r="192" spans="1:21" ht="37.200000000000003" customHeight="1" x14ac:dyDescent="0.3">
      <c r="A192" s="15" t="s">
        <v>9</v>
      </c>
      <c r="B192" s="17">
        <v>270</v>
      </c>
      <c r="C192" s="15" t="s">
        <v>713</v>
      </c>
      <c r="D192" s="15" t="s">
        <v>365</v>
      </c>
      <c r="E192" s="15" t="s">
        <v>531</v>
      </c>
      <c r="F192" s="15">
        <v>505054</v>
      </c>
      <c r="G192" s="15">
        <v>210024725</v>
      </c>
      <c r="H192" s="17">
        <v>3200030016</v>
      </c>
      <c r="I192" s="18">
        <v>45805</v>
      </c>
      <c r="J192" s="16"/>
      <c r="K192" s="8">
        <v>600</v>
      </c>
      <c r="L192" s="20">
        <v>0.21</v>
      </c>
      <c r="M192" s="20">
        <v>126</v>
      </c>
      <c r="N192" s="21">
        <v>726</v>
      </c>
      <c r="O192" s="18">
        <v>45806</v>
      </c>
      <c r="P192" s="36" t="s">
        <v>59</v>
      </c>
      <c r="Q192" s="15" t="s">
        <v>79</v>
      </c>
      <c r="R192" s="71">
        <v>372.22</v>
      </c>
      <c r="S192" s="15"/>
      <c r="T192" s="15"/>
      <c r="U192" s="15"/>
    </row>
    <row r="193" spans="1:21" ht="37.200000000000003" customHeight="1" x14ac:dyDescent="0.3">
      <c r="A193" s="15" t="s">
        <v>9</v>
      </c>
      <c r="B193" s="17">
        <v>271</v>
      </c>
      <c r="C193" s="15" t="s">
        <v>714</v>
      </c>
      <c r="D193" s="15" t="s">
        <v>366</v>
      </c>
      <c r="E193" s="15" t="s">
        <v>532</v>
      </c>
      <c r="F193" s="15">
        <v>504578</v>
      </c>
      <c r="G193" s="15">
        <v>210024727</v>
      </c>
      <c r="H193" s="17">
        <v>3200030015</v>
      </c>
      <c r="I193" s="18">
        <v>45805</v>
      </c>
      <c r="J193" s="16">
        <v>1</v>
      </c>
      <c r="K193" s="8">
        <v>750</v>
      </c>
      <c r="L193" s="20">
        <v>0</v>
      </c>
      <c r="M193" s="20">
        <v>0</v>
      </c>
      <c r="N193" s="21">
        <v>750</v>
      </c>
      <c r="O193" s="18" t="s">
        <v>533</v>
      </c>
      <c r="P193" s="36" t="s">
        <v>534</v>
      </c>
      <c r="Q193" s="15" t="s">
        <v>535</v>
      </c>
      <c r="R193" s="71"/>
      <c r="S193" s="15"/>
      <c r="T193" s="15"/>
      <c r="U193" s="15"/>
    </row>
    <row r="194" spans="1:21" ht="37.200000000000003" customHeight="1" x14ac:dyDescent="0.3">
      <c r="A194" s="15" t="s">
        <v>9</v>
      </c>
      <c r="B194" s="17">
        <v>272</v>
      </c>
      <c r="C194" s="15" t="s">
        <v>715</v>
      </c>
      <c r="D194" s="15" t="s">
        <v>365</v>
      </c>
      <c r="E194" s="15" t="s">
        <v>536</v>
      </c>
      <c r="F194" s="15">
        <v>504301</v>
      </c>
      <c r="G194" s="15">
        <v>210024729</v>
      </c>
      <c r="H194" s="17">
        <v>3200030039</v>
      </c>
      <c r="I194" s="18">
        <v>45805</v>
      </c>
      <c r="J194" s="16">
        <v>3</v>
      </c>
      <c r="K194" s="8">
        <v>362.81</v>
      </c>
      <c r="L194" s="20">
        <v>0.21</v>
      </c>
      <c r="M194" s="20">
        <v>76.190100000000001</v>
      </c>
      <c r="N194" s="21">
        <v>439.00009999999997</v>
      </c>
      <c r="O194" s="18">
        <v>45839</v>
      </c>
      <c r="P194" s="36" t="s">
        <v>467</v>
      </c>
      <c r="Q194" s="15" t="s">
        <v>468</v>
      </c>
      <c r="R194" s="71"/>
      <c r="S194" s="15"/>
      <c r="T194" s="15"/>
      <c r="U194" s="15"/>
    </row>
    <row r="195" spans="1:21" ht="42.6" customHeight="1" x14ac:dyDescent="0.3">
      <c r="A195" s="15" t="s">
        <v>9</v>
      </c>
      <c r="B195" s="17">
        <v>273</v>
      </c>
      <c r="C195" s="15" t="s">
        <v>750</v>
      </c>
      <c r="D195" s="15" t="s">
        <v>366</v>
      </c>
      <c r="E195" s="15" t="s">
        <v>537</v>
      </c>
      <c r="F195" s="15">
        <v>505249</v>
      </c>
      <c r="G195" s="15">
        <v>210024730</v>
      </c>
      <c r="H195" s="17">
        <v>3200030014</v>
      </c>
      <c r="I195" s="18">
        <v>45805</v>
      </c>
      <c r="J195" s="16">
        <v>3</v>
      </c>
      <c r="K195" s="8">
        <v>4830</v>
      </c>
      <c r="L195" s="20">
        <v>0.21</v>
      </c>
      <c r="M195" s="20">
        <v>1014.3</v>
      </c>
      <c r="N195" s="21">
        <v>5844.3</v>
      </c>
      <c r="O195" s="18" t="s">
        <v>538</v>
      </c>
      <c r="P195" s="36" t="s">
        <v>138</v>
      </c>
      <c r="Q195" s="15" t="s">
        <v>139</v>
      </c>
      <c r="R195" s="71"/>
      <c r="S195" s="15"/>
      <c r="T195" s="15"/>
      <c r="U195" s="15"/>
    </row>
    <row r="196" spans="1:21" ht="37.200000000000003" customHeight="1" x14ac:dyDescent="0.3">
      <c r="A196" s="15" t="s">
        <v>9</v>
      </c>
      <c r="B196" s="17">
        <v>274</v>
      </c>
      <c r="C196" s="15" t="s">
        <v>751</v>
      </c>
      <c r="D196" s="15" t="s">
        <v>366</v>
      </c>
      <c r="E196" s="15" t="s">
        <v>539</v>
      </c>
      <c r="F196" s="15">
        <v>504332</v>
      </c>
      <c r="G196" s="15">
        <v>210024731</v>
      </c>
      <c r="H196" s="15">
        <v>3200030013</v>
      </c>
      <c r="I196" s="18">
        <v>45805</v>
      </c>
      <c r="J196" s="16">
        <v>3</v>
      </c>
      <c r="K196" s="8">
        <v>14275</v>
      </c>
      <c r="L196" s="20">
        <v>0.21</v>
      </c>
      <c r="M196" s="20">
        <v>2997.75</v>
      </c>
      <c r="N196" s="21">
        <v>17272.75</v>
      </c>
      <c r="O196" s="18" t="s">
        <v>540</v>
      </c>
      <c r="P196" s="36" t="s">
        <v>541</v>
      </c>
      <c r="Q196" s="15" t="s">
        <v>542</v>
      </c>
      <c r="R196" s="71"/>
      <c r="S196" s="15"/>
      <c r="T196" s="15"/>
      <c r="U196" s="15"/>
    </row>
    <row r="197" spans="1:21" ht="37.200000000000003" customHeight="1" x14ac:dyDescent="0.3">
      <c r="A197" s="15" t="s">
        <v>9</v>
      </c>
      <c r="B197" s="17">
        <v>275</v>
      </c>
      <c r="C197" s="15" t="s">
        <v>716</v>
      </c>
      <c r="D197" s="15" t="s">
        <v>366</v>
      </c>
      <c r="E197" s="15" t="s">
        <v>543</v>
      </c>
      <c r="F197" s="15">
        <v>504783</v>
      </c>
      <c r="G197" s="15">
        <v>210024734</v>
      </c>
      <c r="H197" s="15">
        <v>3200030012</v>
      </c>
      <c r="I197" s="18">
        <v>45805</v>
      </c>
      <c r="J197" s="16"/>
      <c r="K197" s="8">
        <v>390</v>
      </c>
      <c r="L197" s="20">
        <v>0.21</v>
      </c>
      <c r="M197" s="20">
        <v>81.899999999999991</v>
      </c>
      <c r="N197" s="21">
        <v>471.9</v>
      </c>
      <c r="O197" s="18" t="s">
        <v>544</v>
      </c>
      <c r="P197" s="36" t="s">
        <v>85</v>
      </c>
      <c r="Q197" s="23" t="s">
        <v>86</v>
      </c>
      <c r="R197" s="71">
        <v>358.26</v>
      </c>
      <c r="S197" s="15"/>
      <c r="T197" s="15"/>
      <c r="U197" s="15"/>
    </row>
    <row r="198" spans="1:21" ht="37.200000000000003" customHeight="1" x14ac:dyDescent="0.3">
      <c r="A198" s="15" t="s">
        <v>9</v>
      </c>
      <c r="B198" s="17">
        <v>277</v>
      </c>
      <c r="C198" s="15" t="s">
        <v>752</v>
      </c>
      <c r="D198" s="15" t="s">
        <v>366</v>
      </c>
      <c r="E198" s="15" t="s">
        <v>545</v>
      </c>
      <c r="F198" s="15">
        <v>505404</v>
      </c>
      <c r="G198" s="15">
        <v>210024752</v>
      </c>
      <c r="H198" s="17">
        <v>3200030040</v>
      </c>
      <c r="I198" s="18">
        <v>45807</v>
      </c>
      <c r="J198" s="16">
        <v>1</v>
      </c>
      <c r="K198" s="8">
        <v>3527</v>
      </c>
      <c r="L198" s="20">
        <v>0.21</v>
      </c>
      <c r="M198" s="20">
        <v>740.67</v>
      </c>
      <c r="N198" s="21">
        <v>4267.67</v>
      </c>
      <c r="O198" s="18" t="s">
        <v>546</v>
      </c>
      <c r="P198" s="36" t="s">
        <v>547</v>
      </c>
      <c r="Q198" s="15" t="s">
        <v>548</v>
      </c>
      <c r="R198" s="71"/>
      <c r="S198" s="15"/>
      <c r="T198" s="15"/>
      <c r="U198" s="15"/>
    </row>
    <row r="199" spans="1:21" ht="37.200000000000003" customHeight="1" x14ac:dyDescent="0.3">
      <c r="A199" s="15" t="s">
        <v>9</v>
      </c>
      <c r="B199" s="17">
        <v>282</v>
      </c>
      <c r="C199" s="15" t="s">
        <v>753</v>
      </c>
      <c r="D199" s="15" t="s">
        <v>366</v>
      </c>
      <c r="E199" s="15" t="s">
        <v>549</v>
      </c>
      <c r="F199" s="15">
        <v>505101</v>
      </c>
      <c r="G199" s="15">
        <v>210024717</v>
      </c>
      <c r="H199" s="17">
        <v>3200030055</v>
      </c>
      <c r="I199" s="18">
        <v>45811</v>
      </c>
      <c r="J199" s="16">
        <v>1</v>
      </c>
      <c r="K199" s="8">
        <v>454.6</v>
      </c>
      <c r="L199" s="20">
        <v>0.1</v>
      </c>
      <c r="M199" s="20">
        <v>207.5</v>
      </c>
      <c r="N199" s="21">
        <v>662.1</v>
      </c>
      <c r="O199" s="18">
        <v>45819</v>
      </c>
      <c r="P199" s="36" t="s">
        <v>550</v>
      </c>
      <c r="Q199" s="17" t="s">
        <v>551</v>
      </c>
      <c r="R199" s="71"/>
      <c r="S199" s="15"/>
      <c r="T199" s="15"/>
      <c r="U199" s="15"/>
    </row>
    <row r="200" spans="1:21" ht="37.200000000000003" customHeight="1" x14ac:dyDescent="0.3">
      <c r="A200" s="15" t="s">
        <v>9</v>
      </c>
      <c r="B200" s="17">
        <v>283</v>
      </c>
      <c r="C200" s="15" t="s">
        <v>717</v>
      </c>
      <c r="D200" s="15" t="s">
        <v>365</v>
      </c>
      <c r="E200" s="15" t="s">
        <v>552</v>
      </c>
      <c r="F200" s="15">
        <v>503421</v>
      </c>
      <c r="G200" s="15">
        <v>210024733</v>
      </c>
      <c r="H200" s="17">
        <v>3200030057</v>
      </c>
      <c r="I200" s="18">
        <v>45811</v>
      </c>
      <c r="J200" s="16">
        <v>3</v>
      </c>
      <c r="K200" s="8">
        <v>9774.3799999999992</v>
      </c>
      <c r="L200" s="20">
        <v>0.21</v>
      </c>
      <c r="M200" s="20">
        <v>2052.6197999999999</v>
      </c>
      <c r="N200" s="21">
        <v>11826.9998</v>
      </c>
      <c r="O200" s="18">
        <v>45853</v>
      </c>
      <c r="P200" s="36" t="s">
        <v>553</v>
      </c>
      <c r="Q200" s="17" t="s">
        <v>45</v>
      </c>
      <c r="R200" s="71"/>
      <c r="S200" s="15"/>
      <c r="T200" s="15"/>
      <c r="U200" s="15"/>
    </row>
    <row r="201" spans="1:21" ht="37.200000000000003" customHeight="1" x14ac:dyDescent="0.3">
      <c r="A201" s="15" t="s">
        <v>9</v>
      </c>
      <c r="B201" s="17">
        <v>284</v>
      </c>
      <c r="C201" s="15" t="s">
        <v>718</v>
      </c>
      <c r="D201" s="15" t="s">
        <v>365</v>
      </c>
      <c r="E201" s="15" t="s">
        <v>554</v>
      </c>
      <c r="F201" s="15">
        <v>505041</v>
      </c>
      <c r="G201" s="15">
        <v>210024753</v>
      </c>
      <c r="H201" s="17">
        <v>3200030051</v>
      </c>
      <c r="I201" s="18">
        <v>45811</v>
      </c>
      <c r="J201" s="16">
        <v>3</v>
      </c>
      <c r="K201" s="8">
        <v>5275.48</v>
      </c>
      <c r="L201" s="20">
        <v>0.21</v>
      </c>
      <c r="M201" s="20">
        <v>1107.8507999999999</v>
      </c>
      <c r="N201" s="21">
        <v>6383.3307999999997</v>
      </c>
      <c r="O201" s="18" t="s">
        <v>555</v>
      </c>
      <c r="P201" s="36" t="s">
        <v>556</v>
      </c>
      <c r="Q201" s="15" t="s">
        <v>557</v>
      </c>
      <c r="R201" s="71"/>
      <c r="S201" s="15"/>
      <c r="T201" s="15"/>
      <c r="U201" s="15"/>
    </row>
    <row r="202" spans="1:21" ht="37.200000000000003" customHeight="1" x14ac:dyDescent="0.3">
      <c r="A202" s="15" t="s">
        <v>9</v>
      </c>
      <c r="B202" s="17">
        <v>285</v>
      </c>
      <c r="C202" s="15" t="s">
        <v>719</v>
      </c>
      <c r="D202" s="15" t="s">
        <v>365</v>
      </c>
      <c r="E202" s="15" t="s">
        <v>558</v>
      </c>
      <c r="F202" s="15">
        <v>505245</v>
      </c>
      <c r="G202" s="15">
        <v>210024741</v>
      </c>
      <c r="H202" s="17">
        <v>3200030053</v>
      </c>
      <c r="I202" s="18">
        <v>45811</v>
      </c>
      <c r="J202" s="16">
        <v>3</v>
      </c>
      <c r="K202" s="8">
        <v>9917.6</v>
      </c>
      <c r="L202" s="20">
        <v>0.21</v>
      </c>
      <c r="M202" s="20">
        <v>2082.6959999999999</v>
      </c>
      <c r="N202" s="21">
        <v>12000.296</v>
      </c>
      <c r="O202" s="18" t="s">
        <v>559</v>
      </c>
      <c r="P202" s="36" t="s">
        <v>560</v>
      </c>
      <c r="Q202" s="15" t="s">
        <v>561</v>
      </c>
      <c r="R202" s="71"/>
      <c r="S202" s="15"/>
      <c r="T202" s="15"/>
      <c r="U202" s="15"/>
    </row>
    <row r="203" spans="1:21" ht="37.200000000000003" customHeight="1" x14ac:dyDescent="0.3">
      <c r="A203" s="15" t="s">
        <v>9</v>
      </c>
      <c r="B203" s="17">
        <v>286</v>
      </c>
      <c r="C203" s="15" t="s">
        <v>720</v>
      </c>
      <c r="D203" s="15" t="s">
        <v>365</v>
      </c>
      <c r="E203" s="15" t="s">
        <v>562</v>
      </c>
      <c r="F203" s="15">
        <v>503666</v>
      </c>
      <c r="G203" s="15">
        <v>210024757</v>
      </c>
      <c r="H203" s="17">
        <v>3200030050</v>
      </c>
      <c r="I203" s="18">
        <v>45811</v>
      </c>
      <c r="J203" s="16">
        <v>1</v>
      </c>
      <c r="K203" s="8">
        <v>115.71</v>
      </c>
      <c r="L203" s="20">
        <v>0.21</v>
      </c>
      <c r="M203" s="20">
        <v>24.299099999999999</v>
      </c>
      <c r="N203" s="21">
        <v>140.00909999999999</v>
      </c>
      <c r="O203" s="18">
        <v>45838</v>
      </c>
      <c r="P203" s="36" t="s">
        <v>563</v>
      </c>
      <c r="Q203" s="15" t="s">
        <v>564</v>
      </c>
      <c r="R203" s="71"/>
      <c r="S203" s="15"/>
      <c r="T203" s="15"/>
      <c r="U203" s="15"/>
    </row>
    <row r="204" spans="1:21" ht="37.200000000000003" customHeight="1" x14ac:dyDescent="0.3">
      <c r="A204" s="15" t="s">
        <v>9</v>
      </c>
      <c r="B204" s="17">
        <v>287</v>
      </c>
      <c r="C204" s="19" t="s">
        <v>721</v>
      </c>
      <c r="D204" s="15" t="s">
        <v>365</v>
      </c>
      <c r="E204" s="15" t="s">
        <v>565</v>
      </c>
      <c r="F204" s="15">
        <v>503000</v>
      </c>
      <c r="G204" s="15">
        <v>210024763</v>
      </c>
      <c r="H204" s="17">
        <v>3200030070</v>
      </c>
      <c r="I204" s="18">
        <v>45814</v>
      </c>
      <c r="J204" s="16">
        <v>3</v>
      </c>
      <c r="K204" s="8">
        <v>360</v>
      </c>
      <c r="L204" s="20">
        <v>0.21</v>
      </c>
      <c r="M204" s="20">
        <v>75.599999999999994</v>
      </c>
      <c r="N204" s="21">
        <v>435.6</v>
      </c>
      <c r="O204" s="18">
        <v>45841</v>
      </c>
      <c r="P204" s="36" t="s">
        <v>566</v>
      </c>
      <c r="Q204" s="15" t="s">
        <v>567</v>
      </c>
      <c r="R204" s="71"/>
      <c r="S204" s="15"/>
      <c r="T204" s="15"/>
      <c r="U204" s="15"/>
    </row>
    <row r="205" spans="1:21" ht="37.200000000000003" customHeight="1" x14ac:dyDescent="0.3">
      <c r="A205" s="15" t="s">
        <v>9</v>
      </c>
      <c r="B205" s="17">
        <v>288</v>
      </c>
      <c r="C205" s="15" t="s">
        <v>722</v>
      </c>
      <c r="D205" s="15" t="s">
        <v>365</v>
      </c>
      <c r="E205" s="15" t="s">
        <v>568</v>
      </c>
      <c r="F205" s="15">
        <v>504789</v>
      </c>
      <c r="G205" s="15">
        <v>210024740</v>
      </c>
      <c r="H205" s="17">
        <v>3200030068</v>
      </c>
      <c r="I205" s="18">
        <v>45814</v>
      </c>
      <c r="J205" s="16">
        <v>1</v>
      </c>
      <c r="K205" s="8">
        <v>42.9</v>
      </c>
      <c r="L205" s="20">
        <v>0.21</v>
      </c>
      <c r="M205" s="20">
        <v>9.0089999999999986</v>
      </c>
      <c r="N205" s="21">
        <v>51.908999999999999</v>
      </c>
      <c r="O205" s="18">
        <v>45814</v>
      </c>
      <c r="P205" s="36" t="s">
        <v>569</v>
      </c>
      <c r="Q205" s="15" t="s">
        <v>378</v>
      </c>
      <c r="R205" s="71"/>
      <c r="S205" s="15"/>
      <c r="T205" s="15"/>
      <c r="U205" s="15"/>
    </row>
    <row r="206" spans="1:21" ht="37.200000000000003" customHeight="1" x14ac:dyDescent="0.3">
      <c r="A206" s="15" t="s">
        <v>9</v>
      </c>
      <c r="B206" s="17">
        <v>289</v>
      </c>
      <c r="C206" s="15" t="s">
        <v>723</v>
      </c>
      <c r="D206" s="15" t="s">
        <v>366</v>
      </c>
      <c r="E206" s="15" t="s">
        <v>570</v>
      </c>
      <c r="F206" s="15">
        <v>505290</v>
      </c>
      <c r="G206" s="15">
        <v>210024735</v>
      </c>
      <c r="H206" s="17">
        <v>3200030069</v>
      </c>
      <c r="I206" s="18">
        <v>45814</v>
      </c>
      <c r="J206" s="16">
        <v>1</v>
      </c>
      <c r="K206" s="8">
        <v>6646</v>
      </c>
      <c r="L206" s="20">
        <v>0.21</v>
      </c>
      <c r="M206" s="20">
        <v>1395.6599999999999</v>
      </c>
      <c r="N206" s="21">
        <v>8041.66</v>
      </c>
      <c r="O206" s="18" t="s">
        <v>511</v>
      </c>
      <c r="P206" s="36" t="s">
        <v>571</v>
      </c>
      <c r="Q206" s="15" t="s">
        <v>572</v>
      </c>
      <c r="R206" s="71"/>
      <c r="S206" s="15"/>
      <c r="T206" s="15"/>
      <c r="U206" s="15"/>
    </row>
    <row r="207" spans="1:21" ht="37.200000000000003" customHeight="1" x14ac:dyDescent="0.3">
      <c r="A207" s="15" t="s">
        <v>9</v>
      </c>
      <c r="B207" s="17">
        <v>290</v>
      </c>
      <c r="C207" s="15" t="s">
        <v>724</v>
      </c>
      <c r="D207" s="15" t="s">
        <v>365</v>
      </c>
      <c r="E207" s="15" t="s">
        <v>573</v>
      </c>
      <c r="F207" s="15">
        <v>210024754</v>
      </c>
      <c r="G207" s="15">
        <v>210024754</v>
      </c>
      <c r="H207" s="17">
        <v>3200030071</v>
      </c>
      <c r="I207" s="18">
        <v>45814</v>
      </c>
      <c r="J207" s="16">
        <v>3</v>
      </c>
      <c r="K207" s="8">
        <v>267.10000000000002</v>
      </c>
      <c r="L207" s="20">
        <v>0.21</v>
      </c>
      <c r="M207" s="20">
        <v>56.091000000000001</v>
      </c>
      <c r="N207" s="21">
        <v>323.19100000000003</v>
      </c>
      <c r="O207" s="18">
        <v>45814</v>
      </c>
      <c r="P207" s="15" t="s">
        <v>442</v>
      </c>
      <c r="Q207" s="23" t="s">
        <v>574</v>
      </c>
      <c r="R207" s="71"/>
      <c r="S207" s="15"/>
      <c r="T207" s="15"/>
      <c r="U207" s="15"/>
    </row>
    <row r="208" spans="1:21" ht="37.200000000000003" customHeight="1" x14ac:dyDescent="0.3">
      <c r="A208" s="15" t="s">
        <v>9</v>
      </c>
      <c r="B208" s="77">
        <v>291</v>
      </c>
      <c r="C208" s="15" t="s">
        <v>725</v>
      </c>
      <c r="D208" s="15" t="s">
        <v>366</v>
      </c>
      <c r="E208" s="15" t="s">
        <v>575</v>
      </c>
      <c r="F208" s="15">
        <v>504723</v>
      </c>
      <c r="G208" s="15">
        <v>230001722</v>
      </c>
      <c r="H208" s="17">
        <v>3200029260</v>
      </c>
      <c r="I208" s="18">
        <v>45806</v>
      </c>
      <c r="J208" s="16">
        <v>1</v>
      </c>
      <c r="K208" s="8">
        <v>11600</v>
      </c>
      <c r="L208" s="20">
        <v>0</v>
      </c>
      <c r="M208" s="20">
        <v>0</v>
      </c>
      <c r="N208" s="21">
        <v>11600</v>
      </c>
      <c r="O208" s="18" t="s">
        <v>576</v>
      </c>
      <c r="P208" s="36" t="s">
        <v>577</v>
      </c>
      <c r="Q208" s="15" t="s">
        <v>224</v>
      </c>
      <c r="R208" s="71"/>
      <c r="S208" s="15"/>
      <c r="T208" s="15"/>
      <c r="U208" s="15"/>
    </row>
    <row r="209" spans="1:21" ht="37.200000000000003" customHeight="1" x14ac:dyDescent="0.3">
      <c r="A209" s="15" t="s">
        <v>9</v>
      </c>
      <c r="B209" s="17">
        <v>292</v>
      </c>
      <c r="C209" s="15" t="s">
        <v>726</v>
      </c>
      <c r="D209" s="15" t="s">
        <v>365</v>
      </c>
      <c r="E209" s="15" t="s">
        <v>578</v>
      </c>
      <c r="F209" s="15">
        <v>504052</v>
      </c>
      <c r="G209" s="15">
        <v>210024738</v>
      </c>
      <c r="H209" s="17">
        <v>3200030091</v>
      </c>
      <c r="I209" s="18">
        <v>45819</v>
      </c>
      <c r="J209" s="16">
        <v>3</v>
      </c>
      <c r="K209" s="8">
        <v>109.1</v>
      </c>
      <c r="L209" s="20">
        <v>0.21</v>
      </c>
      <c r="M209" s="20">
        <v>22.910999999999998</v>
      </c>
      <c r="N209" s="21">
        <v>132.011</v>
      </c>
      <c r="O209" s="18">
        <v>45821</v>
      </c>
      <c r="P209" s="36" t="s">
        <v>51</v>
      </c>
      <c r="Q209" s="15" t="s">
        <v>36</v>
      </c>
      <c r="R209" s="71"/>
      <c r="S209" s="15"/>
      <c r="T209" s="15"/>
      <c r="U209" s="15"/>
    </row>
    <row r="210" spans="1:21" ht="37.200000000000003" customHeight="1" x14ac:dyDescent="0.3">
      <c r="A210" s="15" t="s">
        <v>9</v>
      </c>
      <c r="B210" s="17">
        <v>293</v>
      </c>
      <c r="C210" s="15" t="s">
        <v>727</v>
      </c>
      <c r="D210" s="15" t="s">
        <v>366</v>
      </c>
      <c r="E210" s="15" t="s">
        <v>579</v>
      </c>
      <c r="F210" s="15">
        <v>505227</v>
      </c>
      <c r="G210" s="15">
        <v>210024739</v>
      </c>
      <c r="H210" s="17">
        <v>3200030112</v>
      </c>
      <c r="I210" s="18">
        <v>45819</v>
      </c>
      <c r="J210" s="16">
        <v>1</v>
      </c>
      <c r="K210" s="8">
        <v>17.41</v>
      </c>
      <c r="L210" s="20">
        <v>0.21</v>
      </c>
      <c r="M210" s="20">
        <v>3.6560999999999999</v>
      </c>
      <c r="N210" s="21">
        <v>21.066099999999999</v>
      </c>
      <c r="O210" s="18">
        <v>45823</v>
      </c>
      <c r="P210" s="36" t="s">
        <v>397</v>
      </c>
      <c r="Q210" s="15" t="s">
        <v>224</v>
      </c>
      <c r="R210" s="71"/>
      <c r="S210" s="15"/>
      <c r="T210" s="15"/>
      <c r="U210" s="15"/>
    </row>
    <row r="211" spans="1:21" ht="37.200000000000003" customHeight="1" x14ac:dyDescent="0.3">
      <c r="A211" s="15" t="s">
        <v>9</v>
      </c>
      <c r="B211" s="17">
        <v>294</v>
      </c>
      <c r="C211" s="15" t="s">
        <v>754</v>
      </c>
      <c r="D211" s="15" t="s">
        <v>365</v>
      </c>
      <c r="E211" s="15" t="s">
        <v>580</v>
      </c>
      <c r="F211" s="15">
        <v>500668</v>
      </c>
      <c r="G211" s="15">
        <v>210024744</v>
      </c>
      <c r="H211" s="17">
        <v>3200030087</v>
      </c>
      <c r="I211" s="18">
        <v>45819</v>
      </c>
      <c r="J211" s="16">
        <v>3</v>
      </c>
      <c r="K211" s="8">
        <v>312.06</v>
      </c>
      <c r="L211" s="20">
        <v>0.21</v>
      </c>
      <c r="M211" s="20">
        <v>65.532600000000002</v>
      </c>
      <c r="N211" s="21">
        <v>377.5926</v>
      </c>
      <c r="O211" s="18" t="s">
        <v>581</v>
      </c>
      <c r="P211" s="36" t="s">
        <v>582</v>
      </c>
      <c r="Q211" s="15" t="s">
        <v>583</v>
      </c>
      <c r="R211" s="71"/>
      <c r="S211" s="15"/>
      <c r="T211" s="15"/>
      <c r="U211" s="15"/>
    </row>
    <row r="212" spans="1:21" ht="37.200000000000003" customHeight="1" x14ac:dyDescent="0.3">
      <c r="A212" s="15" t="s">
        <v>9</v>
      </c>
      <c r="B212" s="17">
        <v>295</v>
      </c>
      <c r="C212" s="15" t="s">
        <v>728</v>
      </c>
      <c r="D212" s="15" t="s">
        <v>365</v>
      </c>
      <c r="E212" s="15" t="s">
        <v>584</v>
      </c>
      <c r="F212" s="15">
        <v>500718</v>
      </c>
      <c r="G212" s="15">
        <v>210024762</v>
      </c>
      <c r="H212" s="17">
        <v>3200030084</v>
      </c>
      <c r="I212" s="18">
        <v>45819</v>
      </c>
      <c r="J212" s="16">
        <v>3</v>
      </c>
      <c r="K212" s="8">
        <v>331.02</v>
      </c>
      <c r="L212" s="20">
        <v>0.21</v>
      </c>
      <c r="M212" s="20">
        <v>69.514199999999988</v>
      </c>
      <c r="N212" s="21">
        <v>400.53419999999994</v>
      </c>
      <c r="O212" s="18">
        <v>45824</v>
      </c>
      <c r="P212" s="36" t="s">
        <v>158</v>
      </c>
      <c r="Q212" s="15" t="s">
        <v>159</v>
      </c>
      <c r="R212" s="71"/>
      <c r="S212" s="15"/>
      <c r="T212" s="15"/>
      <c r="U212" s="15"/>
    </row>
    <row r="213" spans="1:21" ht="37.200000000000003" customHeight="1" x14ac:dyDescent="0.3">
      <c r="A213" s="15" t="s">
        <v>9</v>
      </c>
      <c r="B213" s="17">
        <v>296</v>
      </c>
      <c r="C213" s="15" t="s">
        <v>755</v>
      </c>
      <c r="D213" s="15" t="s">
        <v>366</v>
      </c>
      <c r="E213" s="15" t="s">
        <v>585</v>
      </c>
      <c r="F213" s="15">
        <v>504907</v>
      </c>
      <c r="G213" s="15">
        <v>210024764</v>
      </c>
      <c r="H213" s="17">
        <v>3200030075</v>
      </c>
      <c r="I213" s="18">
        <v>45819</v>
      </c>
      <c r="J213" s="16">
        <v>1</v>
      </c>
      <c r="K213" s="8">
        <v>1737</v>
      </c>
      <c r="L213" s="20">
        <v>0.21</v>
      </c>
      <c r="M213" s="20">
        <v>364.77</v>
      </c>
      <c r="N213" s="21">
        <v>2101.77</v>
      </c>
      <c r="O213" s="18" t="s">
        <v>586</v>
      </c>
      <c r="P213" s="36" t="s">
        <v>587</v>
      </c>
      <c r="Q213" s="15" t="s">
        <v>588</v>
      </c>
      <c r="R213" s="71"/>
      <c r="S213" s="15"/>
      <c r="T213" s="15"/>
      <c r="U213" s="15"/>
    </row>
    <row r="214" spans="1:21" ht="37.200000000000003" customHeight="1" x14ac:dyDescent="0.3">
      <c r="A214" s="15" t="s">
        <v>9</v>
      </c>
      <c r="B214" s="17">
        <v>297</v>
      </c>
      <c r="C214" s="15" t="s">
        <v>729</v>
      </c>
      <c r="D214" s="15" t="s">
        <v>365</v>
      </c>
      <c r="E214" s="15" t="s">
        <v>589</v>
      </c>
      <c r="F214" s="15">
        <v>500700</v>
      </c>
      <c r="G214" s="15">
        <v>210024767</v>
      </c>
      <c r="H214" s="17">
        <v>3200030081</v>
      </c>
      <c r="I214" s="18">
        <v>45819</v>
      </c>
      <c r="J214" s="16">
        <v>3</v>
      </c>
      <c r="K214" s="8">
        <v>77.42</v>
      </c>
      <c r="L214" s="20">
        <v>0.21</v>
      </c>
      <c r="M214" s="20">
        <v>16.258199999999999</v>
      </c>
      <c r="N214" s="21">
        <v>93.678200000000004</v>
      </c>
      <c r="O214" s="18">
        <v>45839</v>
      </c>
      <c r="P214" s="36" t="s">
        <v>117</v>
      </c>
      <c r="Q214" s="15" t="s">
        <v>118</v>
      </c>
      <c r="R214" s="71"/>
      <c r="S214" s="15"/>
      <c r="T214" s="15"/>
      <c r="U214" s="15"/>
    </row>
    <row r="215" spans="1:21" ht="37.200000000000003" customHeight="1" x14ac:dyDescent="0.3">
      <c r="A215" s="15" t="s">
        <v>9</v>
      </c>
      <c r="B215" s="17">
        <v>298</v>
      </c>
      <c r="C215" s="15" t="s">
        <v>730</v>
      </c>
      <c r="D215" s="15" t="s">
        <v>365</v>
      </c>
      <c r="E215" s="15" t="s">
        <v>590</v>
      </c>
      <c r="F215" s="15">
        <v>500718</v>
      </c>
      <c r="G215" s="15">
        <v>210024768</v>
      </c>
      <c r="H215" s="17">
        <v>3200030093</v>
      </c>
      <c r="I215" s="18">
        <v>45819</v>
      </c>
      <c r="J215" s="16">
        <v>3</v>
      </c>
      <c r="K215" s="8">
        <v>3384</v>
      </c>
      <c r="L215" s="20">
        <v>0.21</v>
      </c>
      <c r="M215" s="20">
        <v>710.64</v>
      </c>
      <c r="N215" s="21">
        <v>4094.64</v>
      </c>
      <c r="O215" s="18">
        <v>45831</v>
      </c>
      <c r="P215" s="36" t="s">
        <v>158</v>
      </c>
      <c r="Q215" s="15" t="s">
        <v>159</v>
      </c>
      <c r="R215" s="71"/>
      <c r="S215" s="15"/>
      <c r="T215" s="15"/>
      <c r="U215" s="15"/>
    </row>
    <row r="216" spans="1:21" ht="37.200000000000003" customHeight="1" x14ac:dyDescent="0.3">
      <c r="A216" s="15" t="s">
        <v>9</v>
      </c>
      <c r="B216" s="17">
        <v>299</v>
      </c>
      <c r="C216" s="15" t="s">
        <v>731</v>
      </c>
      <c r="D216" s="15" t="s">
        <v>365</v>
      </c>
      <c r="E216" s="15" t="s">
        <v>591</v>
      </c>
      <c r="F216" s="15">
        <v>505471</v>
      </c>
      <c r="G216" s="15">
        <v>210024769</v>
      </c>
      <c r="H216" s="15">
        <v>3200030080</v>
      </c>
      <c r="I216" s="27">
        <v>45819</v>
      </c>
      <c r="J216" s="16">
        <v>3</v>
      </c>
      <c r="K216" s="8">
        <v>138.66</v>
      </c>
      <c r="L216" s="20">
        <v>0.21</v>
      </c>
      <c r="M216" s="20">
        <v>29.118599999999997</v>
      </c>
      <c r="N216" s="21">
        <v>167.77859999999998</v>
      </c>
      <c r="O216" s="18">
        <v>45819</v>
      </c>
      <c r="P216" s="36" t="s">
        <v>442</v>
      </c>
      <c r="Q216" s="15" t="s">
        <v>183</v>
      </c>
      <c r="R216" s="71"/>
      <c r="S216" s="15"/>
      <c r="T216" s="15"/>
      <c r="U216" s="15"/>
    </row>
    <row r="217" spans="1:21" ht="37.200000000000003" customHeight="1" x14ac:dyDescent="0.3">
      <c r="A217" s="15" t="s">
        <v>9</v>
      </c>
      <c r="B217" s="17">
        <v>300</v>
      </c>
      <c r="C217" s="15" t="s">
        <v>756</v>
      </c>
      <c r="D217" s="15" t="s">
        <v>366</v>
      </c>
      <c r="E217" s="15" t="s">
        <v>592</v>
      </c>
      <c r="F217" s="15">
        <v>500700</v>
      </c>
      <c r="G217" s="15">
        <v>210024770</v>
      </c>
      <c r="H217" s="17">
        <v>3200030079</v>
      </c>
      <c r="I217" s="18">
        <v>45819</v>
      </c>
      <c r="J217" s="16">
        <v>1</v>
      </c>
      <c r="K217" s="8">
        <v>45</v>
      </c>
      <c r="L217" s="20">
        <v>0.21</v>
      </c>
      <c r="M217" s="20">
        <v>9.4499999999999993</v>
      </c>
      <c r="N217" s="21">
        <v>54.45</v>
      </c>
      <c r="O217" s="18">
        <v>45828</v>
      </c>
      <c r="P217" s="36" t="s">
        <v>117</v>
      </c>
      <c r="Q217" s="15" t="s">
        <v>118</v>
      </c>
      <c r="R217" s="71"/>
      <c r="S217" s="15"/>
      <c r="T217" s="15"/>
      <c r="U217" s="15"/>
    </row>
    <row r="218" spans="1:21" ht="37.200000000000003" customHeight="1" x14ac:dyDescent="0.3">
      <c r="A218" s="15" t="s">
        <v>9</v>
      </c>
      <c r="B218" s="17">
        <v>301</v>
      </c>
      <c r="C218" s="15" t="s">
        <v>757</v>
      </c>
      <c r="D218" s="15" t="s">
        <v>366</v>
      </c>
      <c r="E218" s="15" t="s">
        <v>593</v>
      </c>
      <c r="F218" s="15">
        <v>504944</v>
      </c>
      <c r="G218" s="15">
        <v>210024771</v>
      </c>
      <c r="H218" s="17">
        <v>3200030078</v>
      </c>
      <c r="I218" s="18">
        <v>45819</v>
      </c>
      <c r="J218" s="16">
        <v>1</v>
      </c>
      <c r="K218" s="78">
        <v>2250</v>
      </c>
      <c r="L218" s="20">
        <v>0.21</v>
      </c>
      <c r="M218" s="20">
        <v>472.5</v>
      </c>
      <c r="N218" s="21">
        <v>2722.5</v>
      </c>
      <c r="O218" s="18" t="s">
        <v>594</v>
      </c>
      <c r="P218" s="36" t="s">
        <v>595</v>
      </c>
      <c r="Q218" s="28" t="s">
        <v>596</v>
      </c>
      <c r="R218" s="71"/>
      <c r="S218" s="15"/>
      <c r="T218" s="15"/>
      <c r="U218" s="15"/>
    </row>
    <row r="219" spans="1:21" ht="37.200000000000003" customHeight="1" x14ac:dyDescent="0.3">
      <c r="A219" s="15" t="s">
        <v>9</v>
      </c>
      <c r="B219" s="17">
        <v>302</v>
      </c>
      <c r="C219" s="15" t="s">
        <v>732</v>
      </c>
      <c r="D219" s="15" t="s">
        <v>365</v>
      </c>
      <c r="E219" s="15" t="s">
        <v>597</v>
      </c>
      <c r="F219" s="15">
        <v>505235</v>
      </c>
      <c r="G219" s="15">
        <v>210024777</v>
      </c>
      <c r="H219" s="17">
        <v>3200030074</v>
      </c>
      <c r="I219" s="18">
        <v>45819</v>
      </c>
      <c r="J219" s="16">
        <v>1</v>
      </c>
      <c r="K219" s="78">
        <v>1582</v>
      </c>
      <c r="L219" s="20">
        <v>0.21</v>
      </c>
      <c r="M219" s="20">
        <v>332.21999999999997</v>
      </c>
      <c r="N219" s="21">
        <v>1914.22</v>
      </c>
      <c r="O219" s="18" t="s">
        <v>598</v>
      </c>
      <c r="P219" s="36" t="s">
        <v>489</v>
      </c>
      <c r="Q219" s="15" t="s">
        <v>490</v>
      </c>
      <c r="R219" s="71"/>
      <c r="S219" s="15"/>
      <c r="T219" s="15"/>
      <c r="U219" s="15"/>
    </row>
    <row r="220" spans="1:21" ht="37.200000000000003" customHeight="1" x14ac:dyDescent="0.3">
      <c r="A220" s="15" t="s">
        <v>9</v>
      </c>
      <c r="B220" s="17">
        <v>311</v>
      </c>
      <c r="C220" s="15" t="s">
        <v>760</v>
      </c>
      <c r="D220" s="15" t="s">
        <v>366</v>
      </c>
      <c r="E220" s="15" t="s">
        <v>599</v>
      </c>
      <c r="F220" s="15">
        <v>504172</v>
      </c>
      <c r="G220" s="15">
        <v>210024761</v>
      </c>
      <c r="H220" s="17">
        <v>3200030099</v>
      </c>
      <c r="I220" s="18">
        <v>45824</v>
      </c>
      <c r="J220" s="16">
        <v>3</v>
      </c>
      <c r="K220" s="8">
        <v>11984</v>
      </c>
      <c r="L220" s="20">
        <v>0.21</v>
      </c>
      <c r="M220" s="20">
        <v>2516.64</v>
      </c>
      <c r="N220" s="21">
        <v>14500.64</v>
      </c>
      <c r="O220" s="18">
        <v>45842</v>
      </c>
      <c r="P220" s="36" t="s">
        <v>98</v>
      </c>
      <c r="Q220" s="15" t="s">
        <v>99</v>
      </c>
      <c r="R220" s="71"/>
      <c r="S220" s="15"/>
      <c r="T220" s="15"/>
      <c r="U220" s="15"/>
    </row>
    <row r="221" spans="1:21" ht="37.200000000000003" customHeight="1" x14ac:dyDescent="0.3">
      <c r="A221" s="15" t="s">
        <v>9</v>
      </c>
      <c r="B221" s="17">
        <v>312</v>
      </c>
      <c r="C221" s="15" t="s">
        <v>733</v>
      </c>
      <c r="D221" s="15" t="s">
        <v>365</v>
      </c>
      <c r="E221" s="15" t="s">
        <v>600</v>
      </c>
      <c r="F221" s="15">
        <v>504454</v>
      </c>
      <c r="G221" s="15">
        <v>210024783</v>
      </c>
      <c r="H221" s="17">
        <v>3200030094</v>
      </c>
      <c r="I221" s="18">
        <v>45821</v>
      </c>
      <c r="J221" s="16">
        <v>3</v>
      </c>
      <c r="K221" s="8">
        <v>492</v>
      </c>
      <c r="L221" s="20">
        <v>0.21</v>
      </c>
      <c r="M221" s="20">
        <v>103.32</v>
      </c>
      <c r="N221" s="21">
        <v>595.31999999999994</v>
      </c>
      <c r="O221" s="18">
        <v>45838</v>
      </c>
      <c r="P221" s="36" t="s">
        <v>484</v>
      </c>
      <c r="Q221" s="15" t="s">
        <v>485</v>
      </c>
      <c r="R221" s="71"/>
      <c r="S221" s="15"/>
      <c r="T221" s="15"/>
      <c r="U221" s="15"/>
    </row>
    <row r="222" spans="1:21" ht="37.200000000000003" customHeight="1" x14ac:dyDescent="0.3">
      <c r="A222" s="15" t="s">
        <v>9</v>
      </c>
      <c r="B222" s="17">
        <v>313</v>
      </c>
      <c r="C222" s="15" t="s">
        <v>759</v>
      </c>
      <c r="D222" s="15" t="s">
        <v>365</v>
      </c>
      <c r="E222" s="15" t="s">
        <v>601</v>
      </c>
      <c r="F222" s="15">
        <v>505570</v>
      </c>
      <c r="G222" s="15">
        <v>210024784</v>
      </c>
      <c r="H222" s="17">
        <v>3200030095</v>
      </c>
      <c r="I222" s="18">
        <v>45821</v>
      </c>
      <c r="J222" s="16">
        <v>1</v>
      </c>
      <c r="K222" s="8">
        <v>4912</v>
      </c>
      <c r="L222" s="20">
        <v>0.21</v>
      </c>
      <c r="M222" s="20">
        <v>1031.52</v>
      </c>
      <c r="N222" s="21">
        <v>5943.52</v>
      </c>
      <c r="O222" s="18">
        <v>45853</v>
      </c>
      <c r="P222" s="36" t="s">
        <v>602</v>
      </c>
      <c r="Q222" s="28" t="s">
        <v>603</v>
      </c>
      <c r="R222" s="79"/>
      <c r="S222" s="15"/>
      <c r="T222" s="15"/>
      <c r="U222" s="15"/>
    </row>
    <row r="223" spans="1:21" ht="37.200000000000003" customHeight="1" x14ac:dyDescent="0.3">
      <c r="A223" s="15" t="s">
        <v>9</v>
      </c>
      <c r="B223" s="17">
        <v>314</v>
      </c>
      <c r="C223" s="15" t="s">
        <v>758</v>
      </c>
      <c r="D223" s="15" t="s">
        <v>365</v>
      </c>
      <c r="E223" s="15" t="s">
        <v>604</v>
      </c>
      <c r="F223" s="15">
        <v>504520</v>
      </c>
      <c r="G223" s="15">
        <v>210024782</v>
      </c>
      <c r="H223" s="17">
        <v>3200030096</v>
      </c>
      <c r="I223" s="18">
        <v>45821</v>
      </c>
      <c r="J223" s="16">
        <v>1</v>
      </c>
      <c r="K223" s="8">
        <v>14617.16</v>
      </c>
      <c r="L223" s="20">
        <v>0.21</v>
      </c>
      <c r="M223" s="20">
        <v>3069.6035999999999</v>
      </c>
      <c r="N223" s="21">
        <v>17686.763599999998</v>
      </c>
      <c r="O223" s="18">
        <v>45831</v>
      </c>
      <c r="P223" s="36" t="s">
        <v>605</v>
      </c>
      <c r="Q223" s="15" t="s">
        <v>606</v>
      </c>
      <c r="R223" s="71"/>
      <c r="S223" s="15"/>
      <c r="T223" s="15"/>
      <c r="U223" s="15"/>
    </row>
    <row r="224" spans="1:21" ht="51" customHeight="1" x14ac:dyDescent="0.3">
      <c r="A224" s="15" t="s">
        <v>9</v>
      </c>
      <c r="B224" s="17">
        <v>315</v>
      </c>
      <c r="C224" s="15" t="s">
        <v>734</v>
      </c>
      <c r="D224" s="15" t="s">
        <v>366</v>
      </c>
      <c r="E224" s="15" t="s">
        <v>607</v>
      </c>
      <c r="F224" s="15">
        <v>502301</v>
      </c>
      <c r="G224" s="15">
        <v>210024772</v>
      </c>
      <c r="H224" s="17">
        <v>3200030100</v>
      </c>
      <c r="I224" s="18">
        <v>45824</v>
      </c>
      <c r="J224" s="16">
        <v>1</v>
      </c>
      <c r="K224" s="8">
        <v>3156.56</v>
      </c>
      <c r="L224" s="20">
        <v>0.21</v>
      </c>
      <c r="M224" s="20">
        <v>662.87759999999992</v>
      </c>
      <c r="N224" s="21">
        <v>3819.4375999999997</v>
      </c>
      <c r="O224" s="18" t="s">
        <v>608</v>
      </c>
      <c r="P224" s="36" t="s">
        <v>609</v>
      </c>
      <c r="Q224" s="15" t="s">
        <v>610</v>
      </c>
      <c r="R224" s="71"/>
      <c r="S224" s="15"/>
      <c r="T224" s="15"/>
      <c r="U224" s="15"/>
    </row>
    <row r="225" spans="1:21" ht="37.200000000000003" customHeight="1" x14ac:dyDescent="0.3">
      <c r="A225" s="15" t="s">
        <v>9</v>
      </c>
      <c r="B225" s="17">
        <v>317</v>
      </c>
      <c r="C225" s="15" t="s">
        <v>761</v>
      </c>
      <c r="D225" s="15" t="s">
        <v>366</v>
      </c>
      <c r="E225" s="15" t="s">
        <v>611</v>
      </c>
      <c r="F225" s="15">
        <v>504293</v>
      </c>
      <c r="G225" s="15">
        <v>210024785</v>
      </c>
      <c r="H225" s="17">
        <v>3200030101</v>
      </c>
      <c r="I225" s="18">
        <v>45828</v>
      </c>
      <c r="J225" s="16">
        <v>3</v>
      </c>
      <c r="K225" s="8">
        <v>7014</v>
      </c>
      <c r="L225" s="20">
        <v>0.21</v>
      </c>
      <c r="M225" s="20">
        <v>1472.94</v>
      </c>
      <c r="N225" s="21">
        <v>8486.94</v>
      </c>
      <c r="O225" s="18">
        <v>45828</v>
      </c>
      <c r="P225" s="36" t="s">
        <v>612</v>
      </c>
      <c r="Q225" s="15" t="s">
        <v>224</v>
      </c>
      <c r="R225" s="71"/>
      <c r="S225" s="15"/>
      <c r="T225" s="15"/>
      <c r="U225" s="15"/>
    </row>
    <row r="226" spans="1:21" ht="37.200000000000003" customHeight="1" x14ac:dyDescent="0.3">
      <c r="A226" s="15" t="s">
        <v>9</v>
      </c>
      <c r="B226" s="17">
        <v>318</v>
      </c>
      <c r="C226" s="15" t="s">
        <v>735</v>
      </c>
      <c r="D226" s="15" t="s">
        <v>365</v>
      </c>
      <c r="E226" s="15" t="s">
        <v>613</v>
      </c>
      <c r="F226" s="15">
        <v>500632</v>
      </c>
      <c r="G226" s="15">
        <v>210024791</v>
      </c>
      <c r="H226" s="17">
        <v>3200030102</v>
      </c>
      <c r="I226" s="18">
        <v>45828</v>
      </c>
      <c r="J226" s="16">
        <v>3</v>
      </c>
      <c r="K226" s="8">
        <v>4562.75</v>
      </c>
      <c r="L226" s="20">
        <v>0.21</v>
      </c>
      <c r="M226" s="20">
        <v>958.17750000000001</v>
      </c>
      <c r="N226" s="21">
        <v>5520.9274999999998</v>
      </c>
      <c r="O226" s="18" t="s">
        <v>614</v>
      </c>
      <c r="P226" s="36" t="s">
        <v>615</v>
      </c>
      <c r="Q226" s="15" t="s">
        <v>616</v>
      </c>
      <c r="R226" s="71">
        <v>4497.75</v>
      </c>
      <c r="S226" s="15"/>
      <c r="T226" s="15"/>
      <c r="U226" s="15"/>
    </row>
    <row r="227" spans="1:21" ht="37.200000000000003" customHeight="1" x14ac:dyDescent="0.3">
      <c r="A227" s="15" t="s">
        <v>9</v>
      </c>
      <c r="B227" s="17">
        <v>319</v>
      </c>
      <c r="C227" s="15" t="s">
        <v>762</v>
      </c>
      <c r="D227" s="15" t="s">
        <v>366</v>
      </c>
      <c r="E227" s="15" t="s">
        <v>617</v>
      </c>
      <c r="F227" s="15">
        <v>505572</v>
      </c>
      <c r="G227" s="15">
        <v>210024781</v>
      </c>
      <c r="H227" s="17">
        <v>3200030105</v>
      </c>
      <c r="I227" s="18">
        <v>45825</v>
      </c>
      <c r="J227" s="16">
        <v>1</v>
      </c>
      <c r="K227" s="8">
        <v>385</v>
      </c>
      <c r="L227" s="20">
        <v>0</v>
      </c>
      <c r="M227" s="20">
        <v>0</v>
      </c>
      <c r="N227" s="21">
        <v>385</v>
      </c>
      <c r="O227" s="18" t="s">
        <v>618</v>
      </c>
      <c r="P227" s="36" t="s">
        <v>619</v>
      </c>
      <c r="Q227" s="15" t="s">
        <v>224</v>
      </c>
      <c r="R227" s="71">
        <v>282</v>
      </c>
      <c r="S227" s="15"/>
      <c r="T227" s="15"/>
      <c r="U227" s="15"/>
    </row>
    <row r="228" spans="1:21" ht="37.200000000000003" customHeight="1" x14ac:dyDescent="0.3">
      <c r="A228" s="15" t="s">
        <v>9</v>
      </c>
      <c r="B228" s="17">
        <v>320</v>
      </c>
      <c r="C228" s="15" t="s">
        <v>736</v>
      </c>
      <c r="D228" s="15" t="s">
        <v>365</v>
      </c>
      <c r="E228" s="15" t="s">
        <v>620</v>
      </c>
      <c r="F228" s="15">
        <v>500046</v>
      </c>
      <c r="G228" s="15">
        <v>210024801</v>
      </c>
      <c r="H228" s="17">
        <v>3200030106</v>
      </c>
      <c r="I228" s="18">
        <v>45828</v>
      </c>
      <c r="J228" s="16">
        <v>3</v>
      </c>
      <c r="K228" s="8">
        <v>1535.89</v>
      </c>
      <c r="L228" s="20">
        <v>0.21</v>
      </c>
      <c r="M228" s="20">
        <v>322.5369</v>
      </c>
      <c r="N228" s="21">
        <v>1858.4269000000002</v>
      </c>
      <c r="O228" s="18" t="s">
        <v>621</v>
      </c>
      <c r="P228" s="36" t="s">
        <v>622</v>
      </c>
      <c r="Q228" s="15" t="s">
        <v>623</v>
      </c>
      <c r="R228" s="79"/>
      <c r="S228" s="15"/>
      <c r="T228" s="15"/>
      <c r="U228" s="15"/>
    </row>
    <row r="229" spans="1:21" ht="37.200000000000003" customHeight="1" x14ac:dyDescent="0.3">
      <c r="A229" s="15" t="s">
        <v>9</v>
      </c>
      <c r="B229" s="17">
        <v>322</v>
      </c>
      <c r="C229" s="15" t="s">
        <v>763</v>
      </c>
      <c r="D229" s="15" t="s">
        <v>366</v>
      </c>
      <c r="E229" s="15" t="s">
        <v>624</v>
      </c>
      <c r="F229" s="15">
        <v>504301</v>
      </c>
      <c r="G229" s="15">
        <v>210024803</v>
      </c>
      <c r="H229" s="17">
        <v>3200030113</v>
      </c>
      <c r="I229" s="18">
        <v>45835</v>
      </c>
      <c r="J229" s="16">
        <v>1</v>
      </c>
      <c r="K229" s="8">
        <v>669.42</v>
      </c>
      <c r="L229" s="20">
        <v>0.21</v>
      </c>
      <c r="M229" s="20">
        <v>140.57819999999998</v>
      </c>
      <c r="N229" s="21">
        <v>809.9982</v>
      </c>
      <c r="O229" s="18">
        <v>45930</v>
      </c>
      <c r="P229" s="36" t="s">
        <v>467</v>
      </c>
      <c r="Q229" s="25" t="s">
        <v>468</v>
      </c>
      <c r="R229" s="71"/>
      <c r="S229" s="15"/>
      <c r="T229" s="15"/>
      <c r="U229" s="15"/>
    </row>
    <row r="230" spans="1:21" ht="37.200000000000003" customHeight="1" x14ac:dyDescent="0.3">
      <c r="A230" s="15" t="s">
        <v>9</v>
      </c>
      <c r="B230" s="17">
        <v>340</v>
      </c>
      <c r="C230" s="15" t="s">
        <v>764</v>
      </c>
      <c r="D230" s="15" t="s">
        <v>366</v>
      </c>
      <c r="E230" s="15" t="s">
        <v>625</v>
      </c>
      <c r="F230" s="15">
        <v>505575</v>
      </c>
      <c r="G230" s="15">
        <v>230001736</v>
      </c>
      <c r="H230" s="17">
        <v>3200029257</v>
      </c>
      <c r="I230" s="18">
        <v>45838</v>
      </c>
      <c r="J230" s="16">
        <v>1</v>
      </c>
      <c r="K230" s="8">
        <v>5200</v>
      </c>
      <c r="L230" s="20">
        <v>0</v>
      </c>
      <c r="M230" s="20">
        <v>0</v>
      </c>
      <c r="N230" s="21">
        <v>5200</v>
      </c>
      <c r="O230" s="18" t="s">
        <v>626</v>
      </c>
      <c r="P230" s="36" t="s">
        <v>627</v>
      </c>
      <c r="Q230" s="15" t="s">
        <v>224</v>
      </c>
      <c r="R230" s="71"/>
      <c r="S230" s="15"/>
      <c r="T230" s="15"/>
      <c r="U230" s="15"/>
    </row>
    <row r="231" spans="1:21" ht="37.200000000000003" customHeight="1" x14ac:dyDescent="0.3">
      <c r="A231" s="15" t="s">
        <v>9</v>
      </c>
      <c r="B231" s="17">
        <v>341</v>
      </c>
      <c r="C231" s="15" t="s">
        <v>765</v>
      </c>
      <c r="D231" s="15" t="s">
        <v>366</v>
      </c>
      <c r="E231" s="15" t="s">
        <v>628</v>
      </c>
      <c r="F231" s="15">
        <v>505549</v>
      </c>
      <c r="G231" s="15">
        <v>230001734</v>
      </c>
      <c r="H231" s="17"/>
      <c r="I231" s="18">
        <v>45838</v>
      </c>
      <c r="J231" s="16">
        <v>1</v>
      </c>
      <c r="K231" s="80">
        <v>4400</v>
      </c>
      <c r="L231" s="20">
        <v>0</v>
      </c>
      <c r="M231" s="20">
        <v>0</v>
      </c>
      <c r="N231" s="21">
        <v>4400</v>
      </c>
      <c r="O231" s="18" t="s">
        <v>629</v>
      </c>
      <c r="P231" s="36" t="s">
        <v>630</v>
      </c>
      <c r="Q231" s="15" t="s">
        <v>224</v>
      </c>
      <c r="R231" s="76"/>
      <c r="S231" s="15"/>
      <c r="T231" s="15"/>
      <c r="U231" s="15"/>
    </row>
    <row r="232" spans="1:21" ht="37.200000000000003" customHeight="1" x14ac:dyDescent="0.3">
      <c r="A232" s="15" t="s">
        <v>9</v>
      </c>
      <c r="B232" s="17">
        <v>342</v>
      </c>
      <c r="C232" s="15" t="s">
        <v>766</v>
      </c>
      <c r="D232" s="15" t="s">
        <v>366</v>
      </c>
      <c r="E232" s="15" t="s">
        <v>631</v>
      </c>
      <c r="F232" s="15">
        <v>505552</v>
      </c>
      <c r="G232" s="15">
        <v>230001724</v>
      </c>
      <c r="H232" s="15">
        <v>3200029258</v>
      </c>
      <c r="I232" s="18">
        <v>45826</v>
      </c>
      <c r="J232" s="16">
        <v>1</v>
      </c>
      <c r="K232" s="80">
        <v>8500</v>
      </c>
      <c r="L232" s="20">
        <v>0</v>
      </c>
      <c r="M232" s="20">
        <v>0</v>
      </c>
      <c r="N232" s="21">
        <v>8500</v>
      </c>
      <c r="O232" s="18" t="s">
        <v>632</v>
      </c>
      <c r="P232" s="36" t="s">
        <v>633</v>
      </c>
      <c r="Q232" s="15" t="s">
        <v>224</v>
      </c>
      <c r="R232" s="71"/>
      <c r="S232" s="15"/>
      <c r="T232" s="15"/>
      <c r="U232" s="15"/>
    </row>
    <row r="233" spans="1:21" ht="37.200000000000003" customHeight="1" x14ac:dyDescent="0.3">
      <c r="A233" s="15" t="s">
        <v>9</v>
      </c>
      <c r="B233" s="17">
        <v>343</v>
      </c>
      <c r="C233" s="15" t="s">
        <v>737</v>
      </c>
      <c r="D233" s="15" t="s">
        <v>366</v>
      </c>
      <c r="E233" s="15" t="s">
        <v>634</v>
      </c>
      <c r="F233" s="15">
        <v>503652</v>
      </c>
      <c r="G233" s="15">
        <v>230001713</v>
      </c>
      <c r="H233" s="17">
        <v>3200030168</v>
      </c>
      <c r="I233" s="18">
        <v>45826</v>
      </c>
      <c r="J233" s="16">
        <v>1</v>
      </c>
      <c r="K233" s="80">
        <v>2800</v>
      </c>
      <c r="L233" s="20">
        <v>0.21</v>
      </c>
      <c r="M233" s="20">
        <v>588</v>
      </c>
      <c r="N233" s="21">
        <v>3388</v>
      </c>
      <c r="O233" s="18" t="s">
        <v>635</v>
      </c>
      <c r="P233" s="36" t="s">
        <v>636</v>
      </c>
      <c r="Q233" s="15" t="s">
        <v>224</v>
      </c>
      <c r="R233" s="71"/>
      <c r="S233" s="15"/>
      <c r="T233" s="15"/>
      <c r="U233" s="15"/>
    </row>
    <row r="234" spans="1:21" ht="37.200000000000003" customHeight="1" x14ac:dyDescent="0.3">
      <c r="A234" s="15" t="s">
        <v>9</v>
      </c>
      <c r="B234" s="17">
        <v>344</v>
      </c>
      <c r="C234" s="15" t="s">
        <v>738</v>
      </c>
      <c r="D234" s="15" t="s">
        <v>366</v>
      </c>
      <c r="E234" s="15" t="s">
        <v>637</v>
      </c>
      <c r="F234" s="15">
        <v>500340</v>
      </c>
      <c r="G234" s="15">
        <v>210024827</v>
      </c>
      <c r="H234" s="17">
        <v>3200030142</v>
      </c>
      <c r="I234" s="18">
        <v>45841</v>
      </c>
      <c r="J234" s="16">
        <v>1</v>
      </c>
      <c r="K234" s="80">
        <v>6778</v>
      </c>
      <c r="L234" s="20">
        <v>0</v>
      </c>
      <c r="M234" s="20">
        <v>0</v>
      </c>
      <c r="N234" s="21">
        <v>6778</v>
      </c>
      <c r="O234" s="18">
        <v>45833</v>
      </c>
      <c r="P234" s="36" t="s">
        <v>638</v>
      </c>
      <c r="Q234" s="15" t="s">
        <v>639</v>
      </c>
      <c r="R234" s="71"/>
      <c r="S234" s="15"/>
      <c r="T234" s="15"/>
      <c r="U234" s="15"/>
    </row>
    <row r="235" spans="1:21" ht="37.200000000000003" customHeight="1" x14ac:dyDescent="0.3">
      <c r="A235" s="15" t="s">
        <v>9</v>
      </c>
      <c r="B235" s="17">
        <v>345</v>
      </c>
      <c r="C235" s="15" t="s">
        <v>739</v>
      </c>
      <c r="D235" s="15" t="s">
        <v>366</v>
      </c>
      <c r="E235" s="15" t="s">
        <v>640</v>
      </c>
      <c r="F235" s="15">
        <v>505235</v>
      </c>
      <c r="G235" s="15">
        <v>210024832</v>
      </c>
      <c r="H235" s="17">
        <v>3200030141</v>
      </c>
      <c r="I235" s="18">
        <v>45841</v>
      </c>
      <c r="J235" s="16">
        <v>1</v>
      </c>
      <c r="K235" s="80">
        <v>590</v>
      </c>
      <c r="L235" s="20">
        <v>0.21</v>
      </c>
      <c r="M235" s="20">
        <v>123.89999999999999</v>
      </c>
      <c r="N235" s="21">
        <v>713.9</v>
      </c>
      <c r="O235" s="18" t="s">
        <v>641</v>
      </c>
      <c r="P235" s="36" t="s">
        <v>489</v>
      </c>
      <c r="Q235" s="15" t="s">
        <v>490</v>
      </c>
      <c r="R235" s="71"/>
      <c r="S235" s="15"/>
      <c r="T235" s="15"/>
      <c r="U235" s="15"/>
    </row>
    <row r="236" spans="1:21" ht="37.200000000000003" customHeight="1" x14ac:dyDescent="0.3">
      <c r="A236" s="15" t="s">
        <v>9</v>
      </c>
      <c r="B236" s="17">
        <v>346</v>
      </c>
      <c r="C236" s="15" t="s">
        <v>767</v>
      </c>
      <c r="D236" s="15" t="s">
        <v>366</v>
      </c>
      <c r="E236" s="15" t="s">
        <v>642</v>
      </c>
      <c r="F236" s="15">
        <v>505128</v>
      </c>
      <c r="G236" s="15">
        <v>230001738</v>
      </c>
      <c r="H236" s="17">
        <v>3200030167</v>
      </c>
      <c r="I236" s="18">
        <v>45838</v>
      </c>
      <c r="J236" s="16">
        <v>1</v>
      </c>
      <c r="K236" s="80">
        <v>4800</v>
      </c>
      <c r="L236" s="20">
        <v>0.21</v>
      </c>
      <c r="M236" s="20">
        <v>1008</v>
      </c>
      <c r="N236" s="21">
        <v>5808</v>
      </c>
      <c r="O236" s="18" t="s">
        <v>643</v>
      </c>
      <c r="P236" s="36" t="s">
        <v>644</v>
      </c>
      <c r="Q236" s="15" t="s">
        <v>224</v>
      </c>
      <c r="R236" s="71"/>
      <c r="S236" s="15"/>
      <c r="T236" s="15"/>
      <c r="U236" s="15"/>
    </row>
    <row r="237" spans="1:21" ht="37.200000000000003" customHeight="1" x14ac:dyDescent="0.3">
      <c r="A237" s="15" t="s">
        <v>9</v>
      </c>
      <c r="B237" s="17">
        <v>347</v>
      </c>
      <c r="C237" s="15" t="s">
        <v>768</v>
      </c>
      <c r="D237" s="15" t="s">
        <v>366</v>
      </c>
      <c r="E237" s="15" t="s">
        <v>645</v>
      </c>
      <c r="F237" s="15">
        <v>505573</v>
      </c>
      <c r="G237" s="15">
        <v>230001730</v>
      </c>
      <c r="H237" s="17"/>
      <c r="I237" s="18">
        <v>45829</v>
      </c>
      <c r="J237" s="16">
        <v>1</v>
      </c>
      <c r="K237" s="80">
        <v>14000</v>
      </c>
      <c r="L237" s="20">
        <v>0.21</v>
      </c>
      <c r="M237" s="20">
        <v>2940</v>
      </c>
      <c r="N237" s="21">
        <v>16940</v>
      </c>
      <c r="O237" s="18" t="s">
        <v>646</v>
      </c>
      <c r="P237" s="36" t="s">
        <v>647</v>
      </c>
      <c r="Q237" s="15" t="s">
        <v>224</v>
      </c>
      <c r="R237" s="71"/>
      <c r="S237" s="15"/>
      <c r="T237" s="15"/>
      <c r="U237" s="15"/>
    </row>
    <row r="238" spans="1:21" ht="37.200000000000003" customHeight="1" x14ac:dyDescent="0.3">
      <c r="A238" s="15" t="s">
        <v>9</v>
      </c>
      <c r="B238" s="17">
        <v>348</v>
      </c>
      <c r="C238" s="15" t="s">
        <v>769</v>
      </c>
      <c r="D238" s="15" t="s">
        <v>366</v>
      </c>
      <c r="E238" s="15" t="s">
        <v>648</v>
      </c>
      <c r="F238" s="15">
        <v>505571</v>
      </c>
      <c r="G238" s="15">
        <v>220002735</v>
      </c>
      <c r="H238" s="15"/>
      <c r="I238" s="18">
        <v>45838</v>
      </c>
      <c r="J238" s="16">
        <v>1</v>
      </c>
      <c r="K238" s="80">
        <v>6750</v>
      </c>
      <c r="L238" s="20">
        <v>0.21</v>
      </c>
      <c r="M238" s="20">
        <v>1417.5</v>
      </c>
      <c r="N238" s="21">
        <v>8167.5</v>
      </c>
      <c r="O238" s="18">
        <v>46138</v>
      </c>
      <c r="P238" s="36" t="s">
        <v>649</v>
      </c>
      <c r="Q238" s="15" t="s">
        <v>224</v>
      </c>
      <c r="R238" s="71"/>
      <c r="S238" s="15"/>
      <c r="T238" s="15"/>
      <c r="U238" s="15"/>
    </row>
    <row r="239" spans="1:21" ht="37.200000000000003" customHeight="1" x14ac:dyDescent="0.3">
      <c r="A239" s="15" t="s">
        <v>9</v>
      </c>
      <c r="B239" s="17">
        <v>355</v>
      </c>
      <c r="C239" s="15" t="s">
        <v>770</v>
      </c>
      <c r="D239" s="15" t="s">
        <v>366</v>
      </c>
      <c r="E239" s="15" t="s">
        <v>650</v>
      </c>
      <c r="F239" s="15">
        <v>505579</v>
      </c>
      <c r="G239" s="15">
        <v>220002733</v>
      </c>
      <c r="I239" s="18">
        <v>45838</v>
      </c>
      <c r="J239" s="16">
        <v>1</v>
      </c>
      <c r="K239" s="8">
        <v>9000</v>
      </c>
      <c r="L239" s="20">
        <v>0</v>
      </c>
      <c r="M239" s="20">
        <v>0</v>
      </c>
      <c r="N239" s="21">
        <v>9000</v>
      </c>
      <c r="O239" s="18">
        <v>46005</v>
      </c>
      <c r="P239" s="36" t="s">
        <v>651</v>
      </c>
      <c r="Q239" s="15" t="s">
        <v>224</v>
      </c>
      <c r="R239" s="71"/>
      <c r="S239" s="15"/>
      <c r="T239" s="15"/>
      <c r="U239" s="15"/>
    </row>
    <row r="240" spans="1:21" ht="37.200000000000003" customHeight="1" x14ac:dyDescent="0.3">
      <c r="A240" s="15" t="s">
        <v>9</v>
      </c>
      <c r="B240" s="17">
        <v>356</v>
      </c>
      <c r="C240" s="15" t="s">
        <v>771</v>
      </c>
      <c r="D240" s="15" t="s">
        <v>366</v>
      </c>
      <c r="E240" s="15" t="s">
        <v>652</v>
      </c>
      <c r="F240" s="15">
        <v>505478</v>
      </c>
      <c r="G240" s="15">
        <v>220002739</v>
      </c>
      <c r="H240" s="17">
        <v>3200030179</v>
      </c>
      <c r="I240" s="18">
        <v>45838</v>
      </c>
      <c r="J240" s="16">
        <v>1</v>
      </c>
      <c r="K240" s="8">
        <v>8000</v>
      </c>
      <c r="L240" s="20">
        <v>0</v>
      </c>
      <c r="M240" s="20">
        <v>0</v>
      </c>
      <c r="N240" s="21">
        <v>8000</v>
      </c>
      <c r="O240" s="18">
        <v>46166</v>
      </c>
      <c r="P240" s="36" t="s">
        <v>653</v>
      </c>
      <c r="Q240" s="15" t="s">
        <v>224</v>
      </c>
      <c r="R240" s="71"/>
      <c r="S240" s="15"/>
      <c r="T240" s="15"/>
      <c r="U240" s="15"/>
    </row>
    <row r="241" spans="1:21" ht="37.200000000000003" customHeight="1" x14ac:dyDescent="0.3">
      <c r="A241" s="15" t="s">
        <v>9</v>
      </c>
      <c r="B241" s="17">
        <v>357</v>
      </c>
      <c r="C241" s="15" t="s">
        <v>772</v>
      </c>
      <c r="D241" s="15" t="s">
        <v>366</v>
      </c>
      <c r="E241" s="15" t="s">
        <v>654</v>
      </c>
      <c r="F241" s="15">
        <v>504836</v>
      </c>
      <c r="G241" s="15">
        <v>220002738</v>
      </c>
      <c r="H241" s="17">
        <v>3200030169</v>
      </c>
      <c r="I241" s="18">
        <v>45838</v>
      </c>
      <c r="J241" s="16">
        <v>1</v>
      </c>
      <c r="K241" s="8">
        <v>7500</v>
      </c>
      <c r="L241" s="20">
        <v>0</v>
      </c>
      <c r="M241" s="20">
        <v>0</v>
      </c>
      <c r="N241" s="21">
        <v>7500</v>
      </c>
      <c r="O241" s="18">
        <v>46039</v>
      </c>
      <c r="P241" s="36" t="s">
        <v>655</v>
      </c>
      <c r="Q241" s="15" t="s">
        <v>224</v>
      </c>
      <c r="R241" s="71"/>
      <c r="S241" s="15"/>
      <c r="T241" s="15"/>
      <c r="U241" s="15"/>
    </row>
    <row r="242" spans="1:21" ht="37.200000000000003" customHeight="1" x14ac:dyDescent="0.3">
      <c r="A242" s="15" t="s">
        <v>9</v>
      </c>
      <c r="B242" s="17">
        <v>362</v>
      </c>
      <c r="C242" s="15" t="s">
        <v>773</v>
      </c>
      <c r="D242" s="15" t="s">
        <v>366</v>
      </c>
      <c r="E242" s="15" t="s">
        <v>656</v>
      </c>
      <c r="F242" s="15">
        <v>505580</v>
      </c>
      <c r="G242" s="15">
        <v>220002740</v>
      </c>
      <c r="H242" s="17">
        <v>3200030178</v>
      </c>
      <c r="I242" s="18">
        <v>45838</v>
      </c>
      <c r="J242" s="16">
        <v>1</v>
      </c>
      <c r="K242" s="81">
        <v>4500</v>
      </c>
      <c r="L242" s="20">
        <v>0</v>
      </c>
      <c r="M242" s="20">
        <v>0</v>
      </c>
      <c r="N242" s="21">
        <v>4500</v>
      </c>
      <c r="O242" s="18">
        <v>46166</v>
      </c>
      <c r="P242" s="36" t="s">
        <v>657</v>
      </c>
      <c r="Q242" s="15" t="s">
        <v>224</v>
      </c>
      <c r="R242" s="71"/>
      <c r="S242" s="15"/>
      <c r="T242" s="15"/>
      <c r="U242" s="15"/>
    </row>
    <row r="243" spans="1:21" ht="37.200000000000003" customHeight="1" x14ac:dyDescent="0.3">
      <c r="A243" s="15" t="s">
        <v>9</v>
      </c>
      <c r="B243" s="17">
        <v>363</v>
      </c>
      <c r="C243" s="15" t="s">
        <v>774</v>
      </c>
      <c r="D243" s="15" t="s">
        <v>366</v>
      </c>
      <c r="E243" s="15" t="s">
        <v>658</v>
      </c>
      <c r="F243" s="15">
        <v>504837</v>
      </c>
      <c r="G243" s="15">
        <v>220002737</v>
      </c>
      <c r="H243" s="17">
        <v>3200030170</v>
      </c>
      <c r="I243" s="18">
        <v>45838</v>
      </c>
      <c r="J243" s="16">
        <v>1</v>
      </c>
      <c r="K243" s="81">
        <v>12500</v>
      </c>
      <c r="L243" s="20">
        <v>0</v>
      </c>
      <c r="M243" s="20">
        <v>0</v>
      </c>
      <c r="N243" s="21">
        <v>12500</v>
      </c>
      <c r="O243" s="18">
        <v>46039</v>
      </c>
      <c r="P243" s="36" t="s">
        <v>659</v>
      </c>
      <c r="Q243" s="15" t="s">
        <v>224</v>
      </c>
      <c r="R243" s="71"/>
      <c r="S243" s="15"/>
      <c r="T243" s="15"/>
      <c r="U243" s="15"/>
    </row>
    <row r="244" spans="1:21" ht="18.600000000000001" customHeight="1" x14ac:dyDescent="0.3">
      <c r="H244" s="62" t="s">
        <v>331</v>
      </c>
      <c r="I244" s="63"/>
      <c r="J244" s="64"/>
      <c r="K244" s="9"/>
      <c r="R244" s="82"/>
    </row>
    <row r="245" spans="1:21" ht="19.2" customHeight="1" x14ac:dyDescent="0.3">
      <c r="H245" s="65" t="s">
        <v>332</v>
      </c>
      <c r="I245" s="66"/>
      <c r="J245" s="67"/>
      <c r="K245" s="10"/>
      <c r="R245" s="82"/>
    </row>
    <row r="246" spans="1:21" ht="14.4" customHeight="1" x14ac:dyDescent="0.3">
      <c r="H246" s="68" t="s">
        <v>367</v>
      </c>
      <c r="I246" s="69"/>
      <c r="J246" s="70"/>
      <c r="K246" s="11"/>
      <c r="R246" s="82"/>
    </row>
    <row r="247" spans="1:21" ht="37.200000000000003" customHeight="1" x14ac:dyDescent="0.3">
      <c r="K247" s="14"/>
    </row>
    <row r="248" spans="1:21" ht="37.200000000000003" customHeight="1" x14ac:dyDescent="0.3">
      <c r="K248" s="14"/>
    </row>
    <row r="249" spans="1:21" ht="37.200000000000003" customHeight="1" x14ac:dyDescent="0.3">
      <c r="K249" s="14"/>
    </row>
    <row r="250" spans="1:21" ht="37.200000000000003" customHeight="1" x14ac:dyDescent="0.3">
      <c r="K250" s="14"/>
    </row>
    <row r="251" spans="1:21" ht="37.200000000000003" customHeight="1" x14ac:dyDescent="0.3">
      <c r="K251" s="14"/>
    </row>
    <row r="252" spans="1:21" ht="37.200000000000003" customHeight="1" x14ac:dyDescent="0.3">
      <c r="K252" s="14"/>
    </row>
    <row r="253" spans="1:21" ht="37.200000000000003" customHeight="1" x14ac:dyDescent="0.3">
      <c r="K253" s="14"/>
    </row>
    <row r="254" spans="1:21" ht="37.200000000000003" customHeight="1" x14ac:dyDescent="0.3">
      <c r="K254" s="14"/>
    </row>
    <row r="255" spans="1:21" ht="37.200000000000003" customHeight="1" x14ac:dyDescent="0.3">
      <c r="K255" s="14"/>
    </row>
    <row r="256" spans="1:21" ht="37.200000000000003" customHeight="1" x14ac:dyDescent="0.3">
      <c r="K256" s="14"/>
    </row>
    <row r="257" spans="11:11" ht="37.200000000000003" customHeight="1" x14ac:dyDescent="0.3">
      <c r="K257" s="14"/>
    </row>
    <row r="258" spans="11:11" ht="37.200000000000003" customHeight="1" x14ac:dyDescent="0.3">
      <c r="K258" s="14"/>
    </row>
    <row r="259" spans="11:11" ht="37.200000000000003" customHeight="1" x14ac:dyDescent="0.3">
      <c r="K259" s="14"/>
    </row>
    <row r="260" spans="11:11" ht="37.200000000000003" customHeight="1" x14ac:dyDescent="0.3">
      <c r="K260" s="14"/>
    </row>
    <row r="261" spans="11:11" ht="37.200000000000003" customHeight="1" x14ac:dyDescent="0.3">
      <c r="K261" s="14"/>
    </row>
    <row r="262" spans="11:11" ht="37.200000000000003" customHeight="1" x14ac:dyDescent="0.3">
      <c r="K262" s="14"/>
    </row>
    <row r="263" spans="11:11" ht="37.200000000000003" customHeight="1" x14ac:dyDescent="0.3">
      <c r="K263" s="14"/>
    </row>
    <row r="264" spans="11:11" ht="37.200000000000003" customHeight="1" x14ac:dyDescent="0.3">
      <c r="K264" s="14"/>
    </row>
    <row r="265" spans="11:11" ht="37.200000000000003" customHeight="1" x14ac:dyDescent="0.3">
      <c r="K265" s="14"/>
    </row>
    <row r="266" spans="11:11" ht="37.200000000000003" customHeight="1" x14ac:dyDescent="0.3">
      <c r="K266" s="14"/>
    </row>
    <row r="267" spans="11:11" ht="37.200000000000003" customHeight="1" x14ac:dyDescent="0.3">
      <c r="K267" s="14"/>
    </row>
    <row r="268" spans="11:11" ht="37.200000000000003" customHeight="1" x14ac:dyDescent="0.3">
      <c r="K268" s="14"/>
    </row>
    <row r="269" spans="11:11" ht="37.200000000000003" customHeight="1" x14ac:dyDescent="0.3">
      <c r="K269" s="14"/>
    </row>
    <row r="270" spans="11:11" ht="37.200000000000003" customHeight="1" x14ac:dyDescent="0.3">
      <c r="K270" s="14"/>
    </row>
    <row r="271" spans="11:11" ht="37.200000000000003" customHeight="1" x14ac:dyDescent="0.3">
      <c r="K271" s="14"/>
    </row>
    <row r="272" spans="11:11" ht="37.200000000000003" customHeight="1" x14ac:dyDescent="0.3">
      <c r="K272" s="14"/>
    </row>
    <row r="273" spans="11:11" ht="37.200000000000003" customHeight="1" x14ac:dyDescent="0.3">
      <c r="K273" s="14"/>
    </row>
    <row r="274" spans="11:11" ht="37.200000000000003" customHeight="1" x14ac:dyDescent="0.3">
      <c r="K274" s="14"/>
    </row>
    <row r="275" spans="11:11" ht="37.200000000000003" customHeight="1" x14ac:dyDescent="0.3">
      <c r="K275" s="14"/>
    </row>
    <row r="276" spans="11:11" ht="37.200000000000003" customHeight="1" x14ac:dyDescent="0.3">
      <c r="K276" s="14"/>
    </row>
    <row r="277" spans="11:11" ht="37.200000000000003" customHeight="1" x14ac:dyDescent="0.3">
      <c r="K277" s="14"/>
    </row>
    <row r="278" spans="11:11" ht="37.200000000000003" customHeight="1" x14ac:dyDescent="0.3">
      <c r="K278" s="14"/>
    </row>
    <row r="279" spans="11:11" ht="37.200000000000003" customHeight="1" x14ac:dyDescent="0.3">
      <c r="K279" s="14"/>
    </row>
    <row r="280" spans="11:11" ht="37.200000000000003" customHeight="1" x14ac:dyDescent="0.3">
      <c r="K280" s="14"/>
    </row>
    <row r="281" spans="11:11" ht="37.200000000000003" customHeight="1" x14ac:dyDescent="0.3">
      <c r="K281" s="14"/>
    </row>
    <row r="282" spans="11:11" ht="37.200000000000003" customHeight="1" x14ac:dyDescent="0.3">
      <c r="K282" s="14"/>
    </row>
    <row r="283" spans="11:11" ht="37.200000000000003" customHeight="1" x14ac:dyDescent="0.3">
      <c r="K283" s="14"/>
    </row>
    <row r="284" spans="11:11" ht="37.200000000000003" customHeight="1" x14ac:dyDescent="0.3">
      <c r="K284" s="14"/>
    </row>
    <row r="285" spans="11:11" ht="37.200000000000003" customHeight="1" x14ac:dyDescent="0.3">
      <c r="K285" s="14"/>
    </row>
    <row r="286" spans="11:11" ht="37.200000000000003" customHeight="1" x14ac:dyDescent="0.3">
      <c r="K286" s="14"/>
    </row>
    <row r="287" spans="11:11" ht="37.200000000000003" customHeight="1" x14ac:dyDescent="0.3">
      <c r="K287" s="14"/>
    </row>
    <row r="288" spans="11:11" ht="37.200000000000003" customHeight="1" x14ac:dyDescent="0.3">
      <c r="K288" s="14"/>
    </row>
    <row r="289" spans="11:11" ht="37.200000000000003" customHeight="1" x14ac:dyDescent="0.3">
      <c r="K289" s="14"/>
    </row>
    <row r="290" spans="11:11" ht="37.200000000000003" customHeight="1" x14ac:dyDescent="0.3">
      <c r="K290" s="14"/>
    </row>
    <row r="291" spans="11:11" ht="37.200000000000003" customHeight="1" x14ac:dyDescent="0.3">
      <c r="K291" s="14"/>
    </row>
    <row r="292" spans="11:11" ht="37.200000000000003" customHeight="1" x14ac:dyDescent="0.3">
      <c r="K292" s="14"/>
    </row>
    <row r="293" spans="11:11" ht="37.200000000000003" customHeight="1" x14ac:dyDescent="0.3">
      <c r="K293" s="14"/>
    </row>
    <row r="294" spans="11:11" ht="37.200000000000003" customHeight="1" x14ac:dyDescent="0.3">
      <c r="K294" s="14"/>
    </row>
    <row r="295" spans="11:11" ht="37.200000000000003" customHeight="1" x14ac:dyDescent="0.3">
      <c r="K295" s="14"/>
    </row>
    <row r="296" spans="11:11" ht="37.200000000000003" customHeight="1" x14ac:dyDescent="0.3">
      <c r="K296" s="14"/>
    </row>
    <row r="297" spans="11:11" ht="37.200000000000003" customHeight="1" x14ac:dyDescent="0.3">
      <c r="K297" s="14"/>
    </row>
    <row r="298" spans="11:11" ht="37.200000000000003" customHeight="1" x14ac:dyDescent="0.3">
      <c r="K298" s="14"/>
    </row>
    <row r="299" spans="11:11" ht="37.200000000000003" customHeight="1" x14ac:dyDescent="0.3">
      <c r="K299" s="14"/>
    </row>
    <row r="300" spans="11:11" ht="37.200000000000003" customHeight="1" x14ac:dyDescent="0.3">
      <c r="K300" s="14"/>
    </row>
    <row r="301" spans="11:11" ht="37.200000000000003" customHeight="1" x14ac:dyDescent="0.3">
      <c r="K301" s="14"/>
    </row>
    <row r="302" spans="11:11" ht="37.200000000000003" customHeight="1" x14ac:dyDescent="0.3">
      <c r="K302" s="14"/>
    </row>
    <row r="303" spans="11:11" ht="37.200000000000003" customHeight="1" x14ac:dyDescent="0.3">
      <c r="K303" s="14"/>
    </row>
    <row r="304" spans="11:11" ht="37.200000000000003" customHeight="1" x14ac:dyDescent="0.3">
      <c r="K304" s="14"/>
    </row>
    <row r="305" spans="11:11" ht="37.200000000000003" customHeight="1" x14ac:dyDescent="0.3">
      <c r="K305" s="14"/>
    </row>
    <row r="306" spans="11:11" ht="37.200000000000003" customHeight="1" x14ac:dyDescent="0.3">
      <c r="K306" s="14"/>
    </row>
    <row r="307" spans="11:11" ht="37.200000000000003" customHeight="1" x14ac:dyDescent="0.3">
      <c r="K307" s="14"/>
    </row>
  </sheetData>
  <autoFilter ref="A1:Q246" xr:uid="{00000000-0001-0000-0000-000000000000}">
    <sortState xmlns:xlrd2="http://schemas.microsoft.com/office/spreadsheetml/2017/richdata2" ref="A2:Q129">
      <sortCondition ref="C1:C129"/>
    </sortState>
  </autoFilter>
  <sortState xmlns:xlrd2="http://schemas.microsoft.com/office/spreadsheetml/2017/richdata2" ref="B6:K77">
    <sortCondition ref="B1"/>
  </sortState>
  <phoneticPr fontId="4" type="noConversion"/>
  <dataValidations count="1">
    <dataValidation type="textLength" operator="equal" allowBlank="1" showInputMessage="1" showErrorMessage="1" errorTitle="Número de caracteres erróneo" error="El CIF debe contener nueve caracteres" sqref="Q85 Q91 Q132 Q187" xr:uid="{A8BF9799-1452-49C1-A13E-6D823C3012AA}">
      <formula1>9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8" scale="58" fitToHeight="0" orientation="landscape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20A0C-D707-49FF-8781-96686FEDB8CF}">
  <dimension ref="A1:XFA52"/>
  <sheetViews>
    <sheetView workbookViewId="0">
      <selection activeCell="G9" sqref="G9"/>
    </sheetView>
  </sheetViews>
  <sheetFormatPr baseColWidth="10" defaultRowHeight="14.4" x14ac:dyDescent="0.3"/>
  <cols>
    <col min="1" max="1" width="12.33203125" bestFit="1" customWidth="1"/>
    <col min="2" max="2" width="10.6640625" bestFit="1" customWidth="1"/>
  </cols>
  <sheetData>
    <row r="1" spans="1:16381" ht="15.6" x14ac:dyDescent="0.3">
      <c r="A1" s="1" t="s">
        <v>4</v>
      </c>
      <c r="B1" s="3" t="s">
        <v>6</v>
      </c>
      <c r="C1" s="1"/>
      <c r="D1" s="1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</row>
    <row r="2" spans="1:16381" x14ac:dyDescent="0.3">
      <c r="B2" s="4"/>
    </row>
    <row r="3" spans="1:16381" x14ac:dyDescent="0.3">
      <c r="B3" s="4"/>
    </row>
    <row r="4" spans="1:16381" x14ac:dyDescent="0.3">
      <c r="A4" s="62"/>
      <c r="B4" s="63"/>
      <c r="C4" s="64"/>
      <c r="D4" s="9"/>
      <c r="E4" s="13"/>
    </row>
    <row r="5" spans="1:16381" x14ac:dyDescent="0.3">
      <c r="A5" s="65"/>
      <c r="B5" s="66"/>
      <c r="C5" s="67"/>
      <c r="D5" s="10"/>
      <c r="E5" s="13"/>
    </row>
    <row r="6" spans="1:16381" x14ac:dyDescent="0.3">
      <c r="A6" s="68"/>
      <c r="B6" s="69"/>
      <c r="C6" s="70"/>
      <c r="D6" s="11"/>
      <c r="E6" s="13"/>
    </row>
    <row r="7" spans="1:16381" x14ac:dyDescent="0.3">
      <c r="B7" s="4"/>
    </row>
    <row r="8" spans="1:16381" x14ac:dyDescent="0.3">
      <c r="B8" s="4"/>
    </row>
    <row r="9" spans="1:16381" x14ac:dyDescent="0.3">
      <c r="B9" s="4"/>
    </row>
    <row r="10" spans="1:16381" x14ac:dyDescent="0.3">
      <c r="B10" s="4"/>
      <c r="D10" s="6" t="s">
        <v>8</v>
      </c>
    </row>
    <row r="11" spans="1:16381" x14ac:dyDescent="0.3">
      <c r="B11" s="4"/>
    </row>
    <row r="12" spans="1:16381" x14ac:dyDescent="0.3">
      <c r="B12" s="4"/>
    </row>
    <row r="13" spans="1:16381" x14ac:dyDescent="0.3">
      <c r="B13" s="4"/>
    </row>
    <row r="14" spans="1:16381" x14ac:dyDescent="0.3">
      <c r="B14" s="4"/>
    </row>
    <row r="15" spans="1:16381" x14ac:dyDescent="0.3">
      <c r="B15" s="4"/>
    </row>
    <row r="16" spans="1:16381" x14ac:dyDescent="0.3">
      <c r="B16" s="4"/>
    </row>
    <row r="17" spans="2:2" x14ac:dyDescent="0.3">
      <c r="B17" s="4"/>
    </row>
    <row r="18" spans="2:2" x14ac:dyDescent="0.3">
      <c r="B18" s="4"/>
    </row>
    <row r="19" spans="2:2" x14ac:dyDescent="0.3">
      <c r="B19" s="4"/>
    </row>
    <row r="20" spans="2:2" x14ac:dyDescent="0.3">
      <c r="B20" s="4"/>
    </row>
    <row r="21" spans="2:2" x14ac:dyDescent="0.3">
      <c r="B21" s="5"/>
    </row>
    <row r="22" spans="2:2" x14ac:dyDescent="0.3">
      <c r="B22" s="4"/>
    </row>
    <row r="23" spans="2:2" x14ac:dyDescent="0.3">
      <c r="B23" s="4"/>
    </row>
    <row r="24" spans="2:2" x14ac:dyDescent="0.3">
      <c r="B24" s="4"/>
    </row>
    <row r="25" spans="2:2" x14ac:dyDescent="0.3">
      <c r="B25" s="4"/>
    </row>
    <row r="26" spans="2:2" x14ac:dyDescent="0.3">
      <c r="B26" s="4"/>
    </row>
    <row r="27" spans="2:2" x14ac:dyDescent="0.3">
      <c r="B27" s="4"/>
    </row>
    <row r="28" spans="2:2" x14ac:dyDescent="0.3">
      <c r="B28" s="4"/>
    </row>
    <row r="29" spans="2:2" x14ac:dyDescent="0.3">
      <c r="B29" s="4"/>
    </row>
    <row r="30" spans="2:2" x14ac:dyDescent="0.3">
      <c r="B30" s="4"/>
    </row>
    <row r="31" spans="2:2" x14ac:dyDescent="0.3">
      <c r="B31" s="4"/>
    </row>
    <row r="32" spans="2:2" x14ac:dyDescent="0.3">
      <c r="B32" s="4"/>
    </row>
    <row r="33" spans="2:2" x14ac:dyDescent="0.3">
      <c r="B33" s="4"/>
    </row>
    <row r="34" spans="2:2" x14ac:dyDescent="0.3">
      <c r="B34" s="4"/>
    </row>
    <row r="35" spans="2:2" x14ac:dyDescent="0.3">
      <c r="B35" s="4"/>
    </row>
    <row r="36" spans="2:2" x14ac:dyDescent="0.3">
      <c r="B36" s="4"/>
    </row>
    <row r="37" spans="2:2" x14ac:dyDescent="0.3">
      <c r="B37" s="4"/>
    </row>
    <row r="38" spans="2:2" x14ac:dyDescent="0.3">
      <c r="B38" s="4"/>
    </row>
    <row r="39" spans="2:2" x14ac:dyDescent="0.3">
      <c r="B39" s="4"/>
    </row>
    <row r="40" spans="2:2" x14ac:dyDescent="0.3">
      <c r="B40" s="4"/>
    </row>
    <row r="41" spans="2:2" x14ac:dyDescent="0.3">
      <c r="B41" s="4"/>
    </row>
    <row r="42" spans="2:2" x14ac:dyDescent="0.3">
      <c r="B42" s="4"/>
    </row>
    <row r="43" spans="2:2" x14ac:dyDescent="0.3">
      <c r="B43" s="4"/>
    </row>
    <row r="44" spans="2:2" x14ac:dyDescent="0.3">
      <c r="B44" s="4"/>
    </row>
    <row r="45" spans="2:2" x14ac:dyDescent="0.3">
      <c r="B45" s="4"/>
    </row>
    <row r="46" spans="2:2" x14ac:dyDescent="0.3">
      <c r="B46" s="4"/>
    </row>
    <row r="47" spans="2:2" x14ac:dyDescent="0.3">
      <c r="B47" s="4"/>
    </row>
    <row r="48" spans="2:2" x14ac:dyDescent="0.3">
      <c r="B48" s="4"/>
    </row>
    <row r="49" spans="2:2" x14ac:dyDescent="0.3">
      <c r="B49" s="4"/>
    </row>
    <row r="50" spans="2:2" x14ac:dyDescent="0.3">
      <c r="B50" s="4"/>
    </row>
    <row r="51" spans="2:2" x14ac:dyDescent="0.3">
      <c r="B51" s="4"/>
    </row>
    <row r="52" spans="2:2" x14ac:dyDescent="0.3">
      <c r="B5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4FCF-0936-4ED0-90F1-40EC8025F96D}">
  <dimension ref="A1:E8"/>
  <sheetViews>
    <sheetView workbookViewId="0">
      <selection sqref="A1:XFD178"/>
    </sheetView>
  </sheetViews>
  <sheetFormatPr baseColWidth="10" defaultRowHeight="14.4" x14ac:dyDescent="0.3"/>
  <cols>
    <col min="1" max="1" width="12.33203125" style="2" bestFit="1" customWidth="1"/>
    <col min="2" max="2" width="39.109375" bestFit="1" customWidth="1"/>
    <col min="3" max="3" width="9.109375" style="2" bestFit="1" customWidth="1"/>
    <col min="4" max="4" width="9.109375" bestFit="1" customWidth="1"/>
    <col min="5" max="5" width="10.6640625" style="4" bestFit="1" customWidth="1"/>
  </cols>
  <sheetData>
    <row r="1" spans="3:3" x14ac:dyDescent="0.3">
      <c r="C1"/>
    </row>
    <row r="2" spans="3:3" x14ac:dyDescent="0.3">
      <c r="C2"/>
    </row>
    <row r="3" spans="3:3" x14ac:dyDescent="0.3">
      <c r="C3"/>
    </row>
    <row r="4" spans="3:3" x14ac:dyDescent="0.3">
      <c r="C4"/>
    </row>
    <row r="5" spans="3:3" x14ac:dyDescent="0.3">
      <c r="C5"/>
    </row>
    <row r="6" spans="3:3" x14ac:dyDescent="0.3">
      <c r="C6"/>
    </row>
    <row r="7" spans="3:3" x14ac:dyDescent="0.3">
      <c r="C7"/>
    </row>
    <row r="8" spans="3:3" x14ac:dyDescent="0.3">
      <c r="C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2025-10-06T08:12:16Z</dcterms:modified>
</cp:coreProperties>
</file>