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D59883D4-885C-4E28-B64A-70FFEB92C303}" xr6:coauthVersionLast="47" xr6:coauthVersionMax="47" xr10:uidLastSave="{00000000-0000-0000-0000-000000000000}"/>
  <bookViews>
    <workbookView xWindow="28680" yWindow="-120" windowWidth="29040" windowHeight="15720" tabRatio="598" xr2:uid="{00000000-000D-0000-FFFF-FFFF00000000}"/>
  </bookViews>
  <sheets>
    <sheet name="Hoja1" sheetId="1" r:id="rId1"/>
    <sheet name="Hoja2" sheetId="3" r:id="rId2"/>
  </sheets>
  <definedNames>
    <definedName name="_xlnm._FilterDatabase" localSheetId="0" hidden="1">Hoja1!$A$1:$AF$34</definedName>
    <definedName name="_xlnm._FilterDatabase" localSheetId="1" hidden="1">Hoja2!$A$1:$E$8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3" i="1" l="1"/>
  <c r="V33" i="1" s="1"/>
  <c r="U32" i="1"/>
  <c r="V32" i="1" s="1"/>
  <c r="U31" i="1"/>
  <c r="V31" i="1" s="1"/>
  <c r="U30" i="1"/>
  <c r="V30" i="1" s="1"/>
  <c r="U27" i="1"/>
  <c r="V27" i="1" s="1"/>
  <c r="U25" i="1"/>
  <c r="V25" i="1" s="1"/>
  <c r="U23" i="1"/>
  <c r="V23" i="1" s="1"/>
  <c r="U21" i="1"/>
  <c r="V21" i="1" s="1"/>
  <c r="U17" i="1"/>
  <c r="V17" i="1" s="1"/>
  <c r="U12" i="1"/>
  <c r="V12" i="1" s="1"/>
  <c r="U11" i="1"/>
  <c r="V11" i="1" s="1"/>
  <c r="U29" i="1" l="1"/>
  <c r="V29" i="1" s="1"/>
  <c r="U26" i="1"/>
  <c r="V26" i="1" s="1"/>
  <c r="U24" i="1"/>
  <c r="V24" i="1" s="1"/>
  <c r="U20" i="1"/>
  <c r="V20" i="1" s="1"/>
  <c r="U19" i="1"/>
  <c r="V19" i="1" s="1"/>
  <c r="U14" i="1"/>
  <c r="V14" i="1" s="1"/>
  <c r="U13" i="1"/>
  <c r="V13" i="1" s="1"/>
  <c r="U7" i="1"/>
  <c r="V7" i="1" s="1"/>
  <c r="U9" i="1" l="1"/>
  <c r="V9" i="1" s="1"/>
  <c r="U8" i="1"/>
  <c r="V8" i="1" s="1"/>
  <c r="U6" i="1"/>
  <c r="V6" i="1" s="1"/>
  <c r="U22" i="1"/>
  <c r="V22" i="1" s="1"/>
  <c r="U18" i="1"/>
  <c r="V18" i="1" s="1"/>
  <c r="U16" i="1"/>
  <c r="V16" i="1" s="1"/>
  <c r="V15" i="1"/>
  <c r="U5" i="1"/>
  <c r="V5" i="1" s="1"/>
  <c r="U4" i="1"/>
  <c r="V4" i="1" s="1"/>
  <c r="U3" i="1"/>
  <c r="V3" i="1" s="1"/>
  <c r="U2" i="1"/>
  <c r="V2" i="1" s="1"/>
  <c r="U34" i="1" l="1"/>
  <c r="V34" i="1" s="1"/>
</calcChain>
</file>

<file path=xl/sharedStrings.xml><?xml version="1.0" encoding="utf-8"?>
<sst xmlns="http://schemas.openxmlformats.org/spreadsheetml/2006/main" count="268" uniqueCount="168">
  <si>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</si>
  <si>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</si>
  <si>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</si>
  <si>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</si>
  <si>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</si>
  <si>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</si>
  <si>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</si>
  <si>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</si>
  <si>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</si>
  <si>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</si>
  <si>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Nº REGISTRO</t>
  </si>
  <si>
    <t>NOMBRE</t>
  </si>
  <si>
    <t>FECHA APROBACIÓN INICIO</t>
  </si>
  <si>
    <t>LOTES</t>
  </si>
  <si>
    <t>PUBLICIDAD LICITACIÓN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</si>
  <si>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</si>
  <si>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</si>
  <si>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</si>
  <si>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</si>
  <si>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</si>
  <si>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</si>
  <si>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</si>
  <si>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</si>
  <si>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</si>
  <si>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</si>
  <si>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</si>
  <si>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</si>
  <si>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</si>
  <si>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</si>
  <si>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PRESUPUESTO BASE LICITACION SIN IVA</t>
  </si>
  <si>
    <t>PAS</t>
  </si>
  <si>
    <t>009-25 PAS RENTING FURGONETA</t>
  </si>
  <si>
    <t>NSP</t>
  </si>
  <si>
    <t>010-25 NSP ARENAS MUSICALES</t>
  </si>
  <si>
    <t>CMY-09-2025</t>
  </si>
  <si>
    <t>CMY-10-2025</t>
  </si>
  <si>
    <t>007-25 NSP SERVICIOS ARTÍSTICOS  L'0RFEO</t>
  </si>
  <si>
    <t>CMY-007-2025</t>
  </si>
  <si>
    <t>011-25 NSP SERVICIOS ARTÍSTICOS 80 ANIVERSARIO WILLIAM CHRISTIE</t>
  </si>
  <si>
    <t>CMY-011-2025</t>
  </si>
  <si>
    <t>PA</t>
  </si>
  <si>
    <t>538-24 PA VESTUARIO OCV</t>
  </si>
  <si>
    <t>CMY-538-2024</t>
  </si>
  <si>
    <t>CMY-130-2024</t>
  </si>
  <si>
    <t>496-24 PA SERVICIO ATENCIÓN SALA Y VISITAS GUIADAS</t>
  </si>
  <si>
    <t>CMY-496-2024</t>
  </si>
  <si>
    <t>CMY-561-2024</t>
  </si>
  <si>
    <t>CMY-594-2024</t>
  </si>
  <si>
    <t>CMY-611-2024</t>
  </si>
  <si>
    <t>612-24 NSP VA DE BACH</t>
  </si>
  <si>
    <t>CMY-612-2024</t>
  </si>
  <si>
    <t>619-24 PA GRABACIONES SINFONICOS 2025</t>
  </si>
  <si>
    <t>CMY-619-2024</t>
  </si>
  <si>
    <t>631-24 PA HERRAMIENTA GESTIÓN DE VENTA VISITAS GUIADAS</t>
  </si>
  <si>
    <t>CMY-631-2024</t>
  </si>
  <si>
    <t>632-24 NSP ALQUILER HOLANDES ERRANTE</t>
  </si>
  <si>
    <t>CMY-632-2024</t>
  </si>
  <si>
    <t>641-24 PA TRANSPORTE PRODUCCIONES</t>
  </si>
  <si>
    <t>CMY-641-2024</t>
  </si>
  <si>
    <t xml:space="preserve">ACUERDO ADJUDICACIÓN </t>
  </si>
  <si>
    <t>130-24 PA COMPRA DE MEDIOS_lote 1 ESPACIOS OFF-LINE</t>
  </si>
  <si>
    <t>SUMINISTROS</t>
  </si>
  <si>
    <t>SI</t>
  </si>
  <si>
    <t>18/011/2024</t>
  </si>
  <si>
    <t>ZOSMAMEDIA, S.L</t>
  </si>
  <si>
    <t>B20714465</t>
  </si>
  <si>
    <t>130-24 PA COMPRA DE MEDIOS_Lote2 ESPACIOS ON-LINE</t>
  </si>
  <si>
    <t>19//11/2024</t>
  </si>
  <si>
    <t>DESIERTO 16/01/2025</t>
  </si>
  <si>
    <t>SERVICIOS</t>
  </si>
  <si>
    <t>NO</t>
  </si>
  <si>
    <t>CONTRATACIÓN DEL SERVICIO DE ASESORAMIENTO Y SEGUIMIENTO CONTINUO DEL DESARROLLO DE LOS CANTANTES Y PIANISTA DEL CENTRE DE PERFECCIONAMENT.</t>
  </si>
  <si>
    <t>FUNDACIÓN ORQUESTA Y CORO DE LA COMUNIDAD DE MADRID</t>
  </si>
  <si>
    <t>24/02/2025 AL 14/03/2025</t>
  </si>
  <si>
    <t xml:space="preserve">COMPAÑÍA ARACALADANZA S.L. </t>
  </si>
  <si>
    <t>B84908979</t>
  </si>
  <si>
    <t>15/01/2025 al 18/01/2025</t>
  </si>
  <si>
    <t>FONDAZIONE TEATRO REGIO DI TORINO</t>
  </si>
  <si>
    <t>02/03/2025 al 14/03/2025</t>
  </si>
  <si>
    <t>G83385781</t>
  </si>
  <si>
    <t>127-24 PA MANTENIMIENTO INTEGRAL DEL EDIFICIO</t>
  </si>
  <si>
    <t>CMY-127-2024</t>
  </si>
  <si>
    <t>OHL SERVICIOS INGESAN, S.A.</t>
  </si>
  <si>
    <t>A27178789</t>
  </si>
  <si>
    <t>26/12/2024 08/01/2025</t>
  </si>
  <si>
    <t>JM AUDIOVISUAL S.L.</t>
  </si>
  <si>
    <t>B98585953</t>
  </si>
  <si>
    <t>28/01/2025 al  31/12/2025</t>
  </si>
  <si>
    <t>INICIATIVAS MUSICALES SL</t>
  </si>
  <si>
    <t>B81792897</t>
  </si>
  <si>
    <t>36+12</t>
  </si>
  <si>
    <t>23/01/205</t>
  </si>
  <si>
    <t>COMPAÑÍA BORJA SAND ART S.L.</t>
  </si>
  <si>
    <t>29/01/2025 AL 08/02/2025</t>
  </si>
  <si>
    <t>ISABEL GÓNZALEZ S.L.</t>
  </si>
  <si>
    <t>CMY-032-2025</t>
  </si>
  <si>
    <t>26/6/2025 AL 29/06/205</t>
  </si>
  <si>
    <t>CMY-034-2025</t>
  </si>
  <si>
    <t>SIR MARK ELDER</t>
  </si>
  <si>
    <t>398-24 PASS SERVICIO TRANSPORTE INSTRUMENTOS _lote 1</t>
  </si>
  <si>
    <t>CMY-398-2024</t>
  </si>
  <si>
    <t>TRANSPORTES CASPO SL</t>
  </si>
  <si>
    <t>B84470939</t>
  </si>
  <si>
    <t>12+12+12</t>
  </si>
  <si>
    <t>01/09/2025 AL 30/07/2027</t>
  </si>
  <si>
    <t>DESIERTO 24/01/2025</t>
  </si>
  <si>
    <t>B56422314</t>
  </si>
  <si>
    <t>B66045345</t>
  </si>
  <si>
    <t>01/02/2025 al 31/01/2027</t>
  </si>
  <si>
    <t>398-24 PASS SERVICIO TRANSPORTE INSTRUMENTOS y PERSONAL TECNICO EN FURGONETA _lote 2</t>
  </si>
  <si>
    <t>DESIERTO 30/12/2024</t>
  </si>
  <si>
    <t>TIQUETEO SPAIN, S.L</t>
  </si>
  <si>
    <t>CMY-061-2025</t>
  </si>
  <si>
    <t>CMY-057-2025</t>
  </si>
  <si>
    <t>SABA DANZA SLU</t>
  </si>
  <si>
    <t xml:space="preserve">B82299785 </t>
  </si>
  <si>
    <t>061-25 PA TAPIZADO y ACONDICIONAMIENTO BUTACAS de AUDITORIO  Y SALA PRINCIPAL</t>
  </si>
  <si>
    <t>PASS</t>
  </si>
  <si>
    <t>080-25 PASS SUMINISTRO DE GAS</t>
  </si>
  <si>
    <t>CMY-080-2025</t>
  </si>
  <si>
    <t>CMY-563-2024</t>
  </si>
  <si>
    <t>TECNOSCENA SRL</t>
  </si>
  <si>
    <t>1402/2025</t>
  </si>
  <si>
    <t>CMY-100-2025</t>
  </si>
  <si>
    <t>20/03/2025 AL 26/03/2025</t>
  </si>
  <si>
    <t>ESCUELA DEL ACTOR</t>
  </si>
  <si>
    <t>100-25 NSP DETECTIVES EN LA ÓPERA</t>
  </si>
  <si>
    <t>057-25 NSP SERVICIOS ARTÍSTICOS SARA BARAS -VUELA</t>
  </si>
  <si>
    <t>034-25 NSP SERVICIOS ARTÍSTICOS DIRECCIÓN MUSICAL</t>
  </si>
  <si>
    <t>032-25 NSP SERVICIOS ARTÍSTICOS ROMEO Y JULIETA</t>
  </si>
  <si>
    <t>611-24 NSP CORO HOLANDÉS HERRANTE</t>
  </si>
  <si>
    <t>561-24 NSP SERVICIOS ARTÍSTICOS SARA BARAS VUELA</t>
  </si>
  <si>
    <t>102-25 PA DECORADO FAUST</t>
  </si>
  <si>
    <t>CMY-102-2025</t>
  </si>
  <si>
    <t>103-25 PR DISEÑO GRAFICO</t>
  </si>
  <si>
    <t>PR</t>
  </si>
  <si>
    <t>CMY-103-2025</t>
  </si>
  <si>
    <t>120-25 PA SUMINISTRO MATERIAL ELECTRICO</t>
  </si>
  <si>
    <t>CMY-120-2025</t>
  </si>
  <si>
    <t>210024510 210024512</t>
  </si>
  <si>
    <t>B80400153</t>
  </si>
  <si>
    <t>MARIA JOSEFINA BAYO JIMENEZ</t>
  </si>
  <si>
    <t>16005478P</t>
  </si>
  <si>
    <t>RAMINATRANS S.L.</t>
  </si>
  <si>
    <t>B46645503</t>
  </si>
  <si>
    <t>B96578604</t>
  </si>
  <si>
    <t>122-25 PAS SUMINISTRO VESTUARIO OCV</t>
  </si>
  <si>
    <t>CMY-122-2025</t>
  </si>
  <si>
    <t>RANSDTAD PROJECT SERVICES, S.L.U-</t>
  </si>
  <si>
    <t>B84425131</t>
  </si>
  <si>
    <t>07/03/2025 AL 06/03/2027</t>
  </si>
  <si>
    <t>12/03/2025 13/03/2025</t>
  </si>
  <si>
    <t>562-24 PA SERVICIOS WEB</t>
  </si>
  <si>
    <t>CMY-562-2025</t>
  </si>
  <si>
    <t>14/06/2025 AL 13/06/2027</t>
  </si>
  <si>
    <t>26/03/2025 AL 31/03/2025</t>
  </si>
  <si>
    <t xml:space="preserve"> 04/03/2025</t>
  </si>
  <si>
    <t>563-24 PA ESCENOGRAFÍA GIANNI SCHICCHI - L'HEURE ESPAGNOLE LOTE 1</t>
  </si>
  <si>
    <t>563-24 PA ESCENOGRAFÍA GIANNI SCHICCHI - L'HEURE ESPAGNOLE_LOTE2</t>
  </si>
  <si>
    <t>166-25 NSP TAMERLANO</t>
  </si>
  <si>
    <t>CMY-166-2025</t>
  </si>
  <si>
    <t>28/03/205</t>
  </si>
  <si>
    <t>HASTA 20/03/2025</t>
  </si>
  <si>
    <t>DESIERTO 10/02/2025</t>
  </si>
  <si>
    <t>28/03/2025     08/04/2025</t>
  </si>
  <si>
    <t>ÓRGANO EMISOR: SERVICIOS JURÍDICOS</t>
  </si>
  <si>
    <t>ACTUALIZACIÓN: TRIMESTRAL</t>
  </si>
  <si>
    <t>EMITIDO EN FECHA: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</si>
</sst>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trike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0">
    <xf numFmtId="0" fontId="0" fillId="0" borderId="0" xfId="0"/>
    <xf numFmtId="1" fontId="0" fillId="0" borderId="0" xfId="0" applyNumberFormat="1"/>
    <xf numFmtId="14" fontId="0" fillId="0" borderId="0" xfId="0" applyNumberFormat="1"/>
    <xf numFmtId="0" fontId="1" fillId="0" borderId="1" xfId="1" applyNumberFormat="1" applyFont="1" applyFill="1" applyBorder="1" applyAlignment="1">
      <alignment horizontal="center" wrapText="1"/>
    </xf>
    <xf numFmtId="0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right" wrapText="1"/>
    </xf>
    <xf numFmtId="44" fontId="1" fillId="0" borderId="1" xfId="1" applyFont="1" applyFill="1" applyBorder="1" applyAlignment="1">
      <alignment horizontal="right"/>
    </xf>
    <xf numFmtId="0" fontId="1" fillId="0" borderId="6" xfId="1" applyNumberFormat="1" applyFont="1" applyFill="1" applyBorder="1" applyAlignment="1">
      <alignment horizontal="center" wrapText="1"/>
    </xf>
    <xf numFmtId="44" fontId="1" fillId="0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1" fontId="1" fillId="0" borderId="1" xfId="0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6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5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6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14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center" wrapText="1"/>
    </xf>
    <xf numFmtId="44" fontId="1" fillId="0" borderId="1" xfId="1" applyFont="1" applyBorder="1" applyAlignment="1">
      <alignment horizontal="right"/>
    </xf>
    <xf numFmtId="14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1" fontId="1" fillId="0" borderId="6" xfId="0" applyNumberFormat="1" applyFont="1" applyBorder="1" applyAlignment="1">
      <alignment horizontal="left" wrapText="1"/>
    </xf>
    <xf numFmtId="8" fontId="1" fillId="0" borderId="6" xfId="1" applyNumberFormat="1" applyFont="1" applyFill="1" applyBorder="1" applyAlignment="1">
      <alignment horizontal="right"/>
    </xf>
    <xf numFmtId="6" fontId="1" fillId="0" borderId="1" xfId="1" applyNumberFormat="1" applyFont="1" applyBorder="1" applyAlignment="1">
      <alignment horizontal="right"/>
    </xf>
    <xf numFmtId="0" fontId="6" fillId="0" borderId="1" xfId="0" applyFont="1" applyBorder="1"/>
    <xf numFmtId="0" fontId="1" fillId="0" borderId="0" xfId="0" applyFont="1" applyAlignment="1">
      <alignment horizontal="center"/>
    </xf>
    <xf numFmtId="14" fontId="7" fillId="0" borderId="4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44" fontId="7" fillId="0" borderId="1" xfId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</cellXfs>
  <cellStyles count="7">
    <cellStyle name="Moneda" xfId="1" builtinId="4"/>
    <cellStyle name="Moneda 2" xfId="6" xr:uid="{29CA2A20-0D82-453F-9119-0E993C623A88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133350</xdr:colOff>
      <xdr:row>1</xdr:row>
      <xdr:rowOff>281940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5CB4CB-6961-8C49-3A51-C6B75912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440" y="1173480"/>
          <a:ext cx="209550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112059</xdr:colOff>
      <xdr:row>0</xdr:row>
      <xdr:rowOff>812426</xdr:rowOff>
    </xdr:from>
    <xdr:to>
      <xdr:col>2</xdr:col>
      <xdr:colOff>2229971</xdr:colOff>
      <xdr:row>0</xdr:row>
      <xdr:rowOff>1084841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23D253F-150C-45E5-A51D-9F2030CE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610" y="812426"/>
          <a:ext cx="210457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117774</xdr:colOff>
      <xdr:row>0</xdr:row>
      <xdr:rowOff>776792</xdr:rowOff>
    </xdr:from>
    <xdr:to>
      <xdr:col>2</xdr:col>
      <xdr:colOff>2229971</xdr:colOff>
      <xdr:row>0</xdr:row>
      <xdr:rowOff>1083497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7BB21D-DB6D-4031-9E22-5E15DD13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325" y="776792"/>
          <a:ext cx="20988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7"/>
  <sheetViews>
    <sheetView tabSelected="1" zoomScale="68" zoomScaleNormal="68" workbookViewId="0">
      <pane ySplit="1" topLeftCell="A2" activePane="bottomLeft" state="frozen"/>
      <selection activeCell="C1" sqref="C1"/>
      <selection pane="bottomLeft" activeCell="L40" sqref="L40"/>
    </sheetView>
  </sheetViews>
  <sheetFormatPr baseColWidth="10" defaultColWidth="9.109375" defaultRowHeight="55.95" customHeight="1" x14ac:dyDescent="0.3"/>
  <cols>
    <col min="1" max="1" width="8" style="27" customWidth="1"/>
    <col min="2" max="2" width="7.33203125" style="50" customWidth="1"/>
    <col min="3" max="3" width="36.6640625" style="27" customWidth="1"/>
    <col min="4" max="4" width="19.109375" style="27" customWidth="1"/>
    <col min="5" max="5" width="17.33203125" style="27" customWidth="1"/>
    <col min="6" max="6" width="9.44140625" style="31" customWidth="1"/>
    <col min="7" max="7" width="14.44140625" style="4" customWidth="1"/>
    <col min="8" max="8" width="14" style="31" customWidth="1"/>
    <col min="9" max="9" width="14.6640625" style="31" customWidth="1"/>
    <col min="10" max="10" width="16.109375" style="34" customWidth="1"/>
    <col min="11" max="11" width="15.5546875" style="34" customWidth="1"/>
    <col min="12" max="12" width="6.44140625" style="54" customWidth="1"/>
    <col min="13" max="13" width="15.6640625" style="19" customWidth="1"/>
    <col min="14" max="14" width="15.88671875" style="19" customWidth="1"/>
    <col min="15" max="15" width="14.6640625" style="34" customWidth="1"/>
    <col min="16" max="16" width="14.88671875" style="39" customWidth="1"/>
    <col min="17" max="17" width="7.6640625" style="51" customWidth="1"/>
    <col min="18" max="18" width="13.6640625" style="39" customWidth="1"/>
    <col min="19" max="19" width="17.88671875" style="6" customWidth="1"/>
    <col min="20" max="20" width="8.33203125" style="31" customWidth="1"/>
    <col min="21" max="21" width="14.5546875" style="5" customWidth="1"/>
    <col min="22" max="22" width="16.109375" style="5" customWidth="1"/>
    <col min="23" max="23" width="40.109375" style="27" customWidth="1"/>
    <col min="24" max="24" width="17.109375" style="31" customWidth="1"/>
    <col min="25" max="25" width="14.109375" style="34" customWidth="1"/>
    <col min="26" max="26" width="15.5546875" style="34" customWidth="1"/>
    <col min="27" max="27" width="14.33203125" style="34" customWidth="1"/>
    <col min="28" max="28" width="13.44140625" style="31" customWidth="1"/>
    <col min="29" max="29" width="13.5546875" style="31" customWidth="1"/>
    <col min="30" max="30" width="18.109375" style="31" customWidth="1"/>
    <col min="31" max="31" width="17.88671875" style="31" customWidth="1"/>
    <col min="32" max="32" width="17.6640625" style="31" customWidth="1"/>
    <col min="33" max="33" width="18.5546875" style="27" customWidth="1"/>
    <col min="34" max="16384" width="9.109375" style="27"/>
  </cols>
  <sheetData>
    <row r="1" spans="1:32" s="17" customFormat="1" ht="92.4" customHeight="1" x14ac:dyDescent="0.3">
      <c r="A1" s="10" t="s">
        <v>20</v>
      </c>
      <c r="B1" s="11" t="s">
        <v>0</v>
      </c>
      <c r="C1" s="10" t="s">
        <v>11</v>
      </c>
      <c r="D1" s="57" t="s">
        <v>27</v>
      </c>
      <c r="E1" s="57" t="s">
        <v>26</v>
      </c>
      <c r="F1" s="58" t="s">
        <v>28</v>
      </c>
      <c r="G1" s="59" t="s">
        <v>25</v>
      </c>
      <c r="H1" s="58" t="s">
        <v>24</v>
      </c>
      <c r="I1" s="58" t="s">
        <v>9</v>
      </c>
      <c r="J1" s="60" t="s">
        <v>12</v>
      </c>
      <c r="K1" s="60" t="s">
        <v>1</v>
      </c>
      <c r="L1" s="61" t="s">
        <v>13</v>
      </c>
      <c r="M1" s="62" t="s">
        <v>22</v>
      </c>
      <c r="N1" s="62" t="s">
        <v>29</v>
      </c>
      <c r="O1" s="60" t="s">
        <v>14</v>
      </c>
      <c r="P1" s="60" t="s">
        <v>21</v>
      </c>
      <c r="Q1" s="61" t="s">
        <v>2</v>
      </c>
      <c r="R1" s="60" t="s">
        <v>59</v>
      </c>
      <c r="S1" s="63" t="s">
        <v>3</v>
      </c>
      <c r="T1" s="64" t="s">
        <v>15</v>
      </c>
      <c r="U1" s="65" t="s">
        <v>16</v>
      </c>
      <c r="V1" s="65" t="s">
        <v>5</v>
      </c>
      <c r="W1" s="66" t="s">
        <v>8</v>
      </c>
      <c r="X1" s="58" t="s">
        <v>7</v>
      </c>
      <c r="Y1" s="60" t="s">
        <v>23</v>
      </c>
      <c r="Z1" s="60" t="s">
        <v>17</v>
      </c>
      <c r="AA1" s="60" t="s">
        <v>18</v>
      </c>
      <c r="AB1" s="58" t="s">
        <v>6</v>
      </c>
      <c r="AC1" s="58" t="s">
        <v>10</v>
      </c>
      <c r="AD1" s="58" t="s">
        <v>19</v>
      </c>
      <c r="AE1" s="58" t="s">
        <v>4</v>
      </c>
      <c r="AF1" s="58" t="s">
        <v>5</v>
      </c>
    </row>
    <row r="2" spans="1:32" ht="55.95" customHeight="1" x14ac:dyDescent="0.3">
      <c r="A2" s="16" t="s">
        <v>40</v>
      </c>
      <c r="B2" s="18">
        <v>127</v>
      </c>
      <c r="C2" s="16" t="s">
        <v>80</v>
      </c>
      <c r="D2" s="16" t="s">
        <v>69</v>
      </c>
      <c r="E2" s="16" t="s">
        <v>81</v>
      </c>
      <c r="F2" s="12" t="s">
        <v>62</v>
      </c>
      <c r="G2" s="3">
        <v>505512</v>
      </c>
      <c r="H2" s="12">
        <v>210023886</v>
      </c>
      <c r="I2" s="12">
        <v>3200029733</v>
      </c>
      <c r="J2" s="13">
        <v>45421</v>
      </c>
      <c r="K2" s="13">
        <v>45426</v>
      </c>
      <c r="L2" s="14">
        <v>1</v>
      </c>
      <c r="M2" s="15">
        <v>2011746.99</v>
      </c>
      <c r="N2" s="15">
        <v>1662600.82</v>
      </c>
      <c r="O2" s="20">
        <v>45498</v>
      </c>
      <c r="P2" s="20">
        <v>45504</v>
      </c>
      <c r="Q2" s="21">
        <v>6</v>
      </c>
      <c r="R2" s="20">
        <v>45596</v>
      </c>
      <c r="S2" s="55">
        <v>1461463.26</v>
      </c>
      <c r="T2" s="22">
        <v>0.21</v>
      </c>
      <c r="U2" s="23">
        <f t="shared" ref="U2:U7" si="0">S2*T2</f>
        <v>306907.28460000001</v>
      </c>
      <c r="V2" s="23">
        <f t="shared" ref="V2:V7" si="1">S2+U2</f>
        <v>1768370.5446000001</v>
      </c>
      <c r="W2" s="16" t="s">
        <v>82</v>
      </c>
      <c r="X2" s="29" t="s">
        <v>83</v>
      </c>
      <c r="Y2" s="13">
        <v>45600</v>
      </c>
      <c r="Z2" s="13">
        <v>45681</v>
      </c>
      <c r="AA2" s="13">
        <v>45686</v>
      </c>
      <c r="AB2" s="12" t="s">
        <v>108</v>
      </c>
      <c r="AC2" s="13">
        <v>45688</v>
      </c>
      <c r="AD2" s="14"/>
      <c r="AE2" s="12"/>
      <c r="AF2" s="12"/>
    </row>
    <row r="3" spans="1:32" ht="55.95" customHeight="1" x14ac:dyDescent="0.3">
      <c r="A3" s="16" t="s">
        <v>40</v>
      </c>
      <c r="B3" s="18">
        <v>130</v>
      </c>
      <c r="C3" s="16" t="s">
        <v>60</v>
      </c>
      <c r="D3" s="16" t="s">
        <v>61</v>
      </c>
      <c r="E3" s="16" t="s">
        <v>43</v>
      </c>
      <c r="F3" s="44" t="s">
        <v>62</v>
      </c>
      <c r="G3" s="8">
        <v>505183</v>
      </c>
      <c r="H3" s="12">
        <v>210024280</v>
      </c>
      <c r="I3" s="44">
        <v>3200029889</v>
      </c>
      <c r="J3" s="13" t="s">
        <v>63</v>
      </c>
      <c r="K3" s="13">
        <v>45615</v>
      </c>
      <c r="L3" s="45">
        <v>2</v>
      </c>
      <c r="M3" s="46">
        <v>242000</v>
      </c>
      <c r="N3" s="46">
        <v>200000</v>
      </c>
      <c r="O3" s="20">
        <v>45624</v>
      </c>
      <c r="P3" s="20">
        <v>45631</v>
      </c>
      <c r="Q3" s="21">
        <v>3</v>
      </c>
      <c r="R3" s="40">
        <v>45660</v>
      </c>
      <c r="S3" s="55">
        <v>200000</v>
      </c>
      <c r="T3" s="22">
        <v>0.21</v>
      </c>
      <c r="U3" s="23">
        <f t="shared" si="0"/>
        <v>42000</v>
      </c>
      <c r="V3" s="23">
        <f t="shared" si="1"/>
        <v>242000</v>
      </c>
      <c r="W3" s="43" t="s">
        <v>64</v>
      </c>
      <c r="X3" s="12" t="s">
        <v>65</v>
      </c>
      <c r="Y3" s="13">
        <v>45664</v>
      </c>
      <c r="Z3" s="47">
        <v>45686</v>
      </c>
      <c r="AA3" s="13">
        <v>45688</v>
      </c>
      <c r="AB3" s="44">
        <v>12</v>
      </c>
      <c r="AC3" s="13"/>
      <c r="AD3" s="45"/>
      <c r="AE3" s="44"/>
      <c r="AF3" s="44"/>
    </row>
    <row r="4" spans="1:32" ht="55.95" customHeight="1" x14ac:dyDescent="0.3">
      <c r="A4" s="16" t="s">
        <v>40</v>
      </c>
      <c r="B4" s="18">
        <v>130</v>
      </c>
      <c r="C4" s="16" t="s">
        <v>66</v>
      </c>
      <c r="D4" s="16" t="s">
        <v>61</v>
      </c>
      <c r="E4" s="16" t="s">
        <v>43</v>
      </c>
      <c r="F4" s="44" t="s">
        <v>62</v>
      </c>
      <c r="G4" s="8">
        <v>505183</v>
      </c>
      <c r="H4" s="12">
        <v>210024281</v>
      </c>
      <c r="I4" s="12"/>
      <c r="J4" s="13" t="s">
        <v>63</v>
      </c>
      <c r="K4" s="13">
        <v>45615</v>
      </c>
      <c r="L4" s="14">
        <v>2</v>
      </c>
      <c r="M4" s="46">
        <v>242000</v>
      </c>
      <c r="N4" s="46">
        <v>200000</v>
      </c>
      <c r="O4" s="20">
        <v>45624</v>
      </c>
      <c r="P4" s="20">
        <v>45631</v>
      </c>
      <c r="Q4" s="21">
        <v>6</v>
      </c>
      <c r="R4" s="40">
        <v>45660</v>
      </c>
      <c r="S4" s="55">
        <v>200000</v>
      </c>
      <c r="T4" s="22">
        <v>0.21</v>
      </c>
      <c r="U4" s="23">
        <f t="shared" si="0"/>
        <v>42000</v>
      </c>
      <c r="V4" s="23">
        <f t="shared" si="1"/>
        <v>242000</v>
      </c>
      <c r="W4" s="43" t="s">
        <v>64</v>
      </c>
      <c r="X4" s="12" t="s">
        <v>65</v>
      </c>
      <c r="Y4" s="13">
        <v>45664</v>
      </c>
      <c r="Z4" s="13"/>
      <c r="AA4" s="13"/>
      <c r="AB4" s="12">
        <v>12</v>
      </c>
      <c r="AC4" s="12"/>
      <c r="AD4" s="14"/>
      <c r="AE4" s="12"/>
      <c r="AF4" s="12"/>
    </row>
    <row r="5" spans="1:32" ht="55.95" customHeight="1" x14ac:dyDescent="0.3">
      <c r="A5" s="16" t="s">
        <v>30</v>
      </c>
      <c r="B5" s="18">
        <v>398</v>
      </c>
      <c r="C5" s="16" t="s">
        <v>99</v>
      </c>
      <c r="D5" s="16" t="s">
        <v>69</v>
      </c>
      <c r="E5" s="16" t="s">
        <v>100</v>
      </c>
      <c r="F5" s="12" t="s">
        <v>70</v>
      </c>
      <c r="G5" s="3">
        <v>505484</v>
      </c>
      <c r="H5" s="12">
        <v>210024226</v>
      </c>
      <c r="I5" s="12">
        <v>3200029632</v>
      </c>
      <c r="J5" s="13">
        <v>45593</v>
      </c>
      <c r="K5" s="13">
        <v>45604</v>
      </c>
      <c r="L5" s="14">
        <v>2</v>
      </c>
      <c r="M5" s="15">
        <v>37764.1</v>
      </c>
      <c r="N5" s="15">
        <v>31210</v>
      </c>
      <c r="O5" s="20">
        <v>45604</v>
      </c>
      <c r="P5" s="20">
        <v>45618</v>
      </c>
      <c r="Q5" s="30">
        <v>1</v>
      </c>
      <c r="R5" s="20">
        <v>45642</v>
      </c>
      <c r="S5" s="7">
        <v>31210</v>
      </c>
      <c r="T5" s="22">
        <v>0.21</v>
      </c>
      <c r="U5" s="23">
        <f t="shared" si="0"/>
        <v>6554.0999999999995</v>
      </c>
      <c r="V5" s="23">
        <f t="shared" si="1"/>
        <v>37764.1</v>
      </c>
      <c r="W5" s="16" t="s">
        <v>101</v>
      </c>
      <c r="X5" s="12" t="s">
        <v>102</v>
      </c>
      <c r="Y5" s="13">
        <v>45660</v>
      </c>
      <c r="Z5" s="13">
        <v>45656</v>
      </c>
      <c r="AA5" s="13">
        <v>45671</v>
      </c>
      <c r="AB5" s="13" t="s">
        <v>103</v>
      </c>
      <c r="AC5" s="13">
        <v>45685</v>
      </c>
      <c r="AD5" s="14"/>
      <c r="AE5" s="12"/>
      <c r="AF5" s="12"/>
    </row>
    <row r="6" spans="1:32" ht="68.400000000000006" customHeight="1" x14ac:dyDescent="0.3">
      <c r="A6" s="16" t="s">
        <v>30</v>
      </c>
      <c r="B6" s="18">
        <v>398</v>
      </c>
      <c r="C6" s="16" t="s">
        <v>109</v>
      </c>
      <c r="D6" s="16" t="s">
        <v>69</v>
      </c>
      <c r="E6" s="16" t="s">
        <v>100</v>
      </c>
      <c r="F6" s="12" t="s">
        <v>70</v>
      </c>
      <c r="G6" s="3"/>
      <c r="H6" s="12">
        <v>210024227</v>
      </c>
      <c r="I6" s="12"/>
      <c r="J6" s="13">
        <v>45593</v>
      </c>
      <c r="K6" s="13">
        <v>45604</v>
      </c>
      <c r="L6" s="14">
        <v>2</v>
      </c>
      <c r="M6" s="15">
        <v>7078.5</v>
      </c>
      <c r="N6" s="15">
        <v>5850</v>
      </c>
      <c r="O6" s="20">
        <v>45604</v>
      </c>
      <c r="P6" s="20">
        <v>45618</v>
      </c>
      <c r="Q6" s="30">
        <v>1</v>
      </c>
      <c r="R6" s="13" t="s">
        <v>110</v>
      </c>
      <c r="S6" s="9">
        <v>0</v>
      </c>
      <c r="T6" s="52">
        <v>0.21</v>
      </c>
      <c r="U6" s="52">
        <f t="shared" si="0"/>
        <v>0</v>
      </c>
      <c r="V6" s="53">
        <f t="shared" si="1"/>
        <v>0</v>
      </c>
      <c r="W6" s="16"/>
      <c r="X6" s="12"/>
      <c r="Y6" s="13"/>
      <c r="Z6" s="13"/>
      <c r="AA6" s="13"/>
      <c r="AB6" s="12"/>
      <c r="AC6" s="12"/>
      <c r="AD6" s="14"/>
      <c r="AE6" s="12"/>
      <c r="AF6" s="12"/>
    </row>
    <row r="7" spans="1:32" ht="55.95" customHeight="1" x14ac:dyDescent="0.3">
      <c r="A7" s="43" t="s">
        <v>40</v>
      </c>
      <c r="B7" s="67">
        <v>496</v>
      </c>
      <c r="C7" s="43" t="s">
        <v>44</v>
      </c>
      <c r="D7" s="43" t="s">
        <v>69</v>
      </c>
      <c r="E7" s="43" t="s">
        <v>45</v>
      </c>
      <c r="F7" s="44" t="s">
        <v>62</v>
      </c>
      <c r="G7" s="8">
        <v>505039</v>
      </c>
      <c r="H7" s="44">
        <v>210024338</v>
      </c>
      <c r="I7" s="44">
        <v>3200029841</v>
      </c>
      <c r="J7" s="47">
        <v>45585</v>
      </c>
      <c r="K7" s="47">
        <v>45585</v>
      </c>
      <c r="L7" s="45">
        <v>1</v>
      </c>
      <c r="M7" s="46">
        <v>917596.66</v>
      </c>
      <c r="N7" s="46">
        <v>758344.35</v>
      </c>
      <c r="O7" s="40">
        <v>45646</v>
      </c>
      <c r="P7" s="40">
        <v>45674</v>
      </c>
      <c r="Q7" s="48">
        <v>6</v>
      </c>
      <c r="R7" s="40">
        <v>45695</v>
      </c>
      <c r="S7" s="68">
        <v>755346.98</v>
      </c>
      <c r="T7" s="41">
        <v>0.21</v>
      </c>
      <c r="U7" s="42">
        <f t="shared" si="0"/>
        <v>158622.8658</v>
      </c>
      <c r="V7" s="42">
        <f t="shared" si="1"/>
        <v>913969.84580000001</v>
      </c>
      <c r="W7" s="43" t="s">
        <v>148</v>
      </c>
      <c r="X7" s="44" t="s">
        <v>149</v>
      </c>
      <c r="Y7" s="47">
        <v>45698</v>
      </c>
      <c r="Z7" s="47">
        <v>45721</v>
      </c>
      <c r="AA7" s="47">
        <v>45726</v>
      </c>
      <c r="AB7" s="44" t="s">
        <v>150</v>
      </c>
      <c r="AC7" s="44" t="s">
        <v>151</v>
      </c>
      <c r="AD7" s="45"/>
      <c r="AE7" s="44"/>
      <c r="AF7" s="44"/>
    </row>
    <row r="8" spans="1:32" ht="55.95" customHeight="1" x14ac:dyDescent="0.3">
      <c r="A8" s="16" t="s">
        <v>40</v>
      </c>
      <c r="B8" s="18">
        <v>538</v>
      </c>
      <c r="C8" s="16" t="s">
        <v>41</v>
      </c>
      <c r="D8" s="16" t="s">
        <v>61</v>
      </c>
      <c r="E8" s="16" t="s">
        <v>42</v>
      </c>
      <c r="F8" s="12" t="s">
        <v>70</v>
      </c>
      <c r="G8" s="3"/>
      <c r="H8" s="12">
        <v>210024285</v>
      </c>
      <c r="I8" s="12"/>
      <c r="J8" s="13" t="s">
        <v>67</v>
      </c>
      <c r="K8" s="13">
        <v>45622</v>
      </c>
      <c r="L8" s="14">
        <v>1</v>
      </c>
      <c r="M8" s="15">
        <v>47916</v>
      </c>
      <c r="N8" s="15">
        <v>39600</v>
      </c>
      <c r="O8" s="13">
        <v>45622</v>
      </c>
      <c r="P8" s="20">
        <v>45637</v>
      </c>
      <c r="Q8" s="21">
        <v>1</v>
      </c>
      <c r="R8" s="13" t="s">
        <v>68</v>
      </c>
      <c r="S8" s="9">
        <v>0</v>
      </c>
      <c r="T8" s="52">
        <v>0.21</v>
      </c>
      <c r="U8" s="52">
        <f t="shared" ref="U8:U13" si="2">S8*T8</f>
        <v>0</v>
      </c>
      <c r="V8" s="53">
        <f t="shared" ref="V8:V13" si="3">S8+U8</f>
        <v>0</v>
      </c>
      <c r="W8" s="16"/>
      <c r="X8" s="12"/>
      <c r="Y8" s="13"/>
      <c r="Z8" s="13"/>
      <c r="AA8" s="13"/>
      <c r="AB8" s="12"/>
      <c r="AC8" s="12"/>
      <c r="AD8" s="14"/>
      <c r="AE8" s="12"/>
      <c r="AF8" s="12"/>
    </row>
    <row r="9" spans="1:32" ht="55.95" customHeight="1" x14ac:dyDescent="0.3">
      <c r="A9" s="16" t="s">
        <v>32</v>
      </c>
      <c r="B9" s="18">
        <v>561</v>
      </c>
      <c r="C9" s="16" t="s">
        <v>131</v>
      </c>
      <c r="D9" s="16" t="s">
        <v>69</v>
      </c>
      <c r="E9" s="16" t="s">
        <v>46</v>
      </c>
      <c r="F9" s="12" t="s">
        <v>70</v>
      </c>
      <c r="G9" s="3">
        <v>505094</v>
      </c>
      <c r="H9" s="12">
        <v>220002683</v>
      </c>
      <c r="I9" s="12"/>
      <c r="J9" s="13">
        <v>45614</v>
      </c>
      <c r="K9" s="13">
        <v>45616</v>
      </c>
      <c r="L9" s="14">
        <v>1</v>
      </c>
      <c r="M9" s="15">
        <v>169704</v>
      </c>
      <c r="N9" s="15">
        <v>141420</v>
      </c>
      <c r="O9" s="13">
        <v>45644</v>
      </c>
      <c r="P9" s="20">
        <v>45656</v>
      </c>
      <c r="Q9" s="21">
        <v>1</v>
      </c>
      <c r="R9" s="13" t="s">
        <v>105</v>
      </c>
      <c r="S9" s="9">
        <v>0</v>
      </c>
      <c r="T9" s="52">
        <v>0.21</v>
      </c>
      <c r="U9" s="52">
        <f t="shared" si="2"/>
        <v>0</v>
      </c>
      <c r="V9" s="53">
        <f t="shared" si="3"/>
        <v>0</v>
      </c>
      <c r="W9" s="16"/>
      <c r="X9" s="12"/>
      <c r="Y9" s="16"/>
      <c r="Z9" s="13"/>
      <c r="AA9" s="13"/>
      <c r="AB9" s="12"/>
      <c r="AC9" s="12"/>
      <c r="AD9" s="14"/>
      <c r="AE9" s="12"/>
      <c r="AF9" s="12"/>
    </row>
    <row r="10" spans="1:32" ht="55.95" customHeight="1" x14ac:dyDescent="0.3">
      <c r="A10" s="16" t="s">
        <v>40</v>
      </c>
      <c r="B10" s="18">
        <v>562</v>
      </c>
      <c r="C10" s="16" t="s">
        <v>152</v>
      </c>
      <c r="D10" s="16" t="s">
        <v>69</v>
      </c>
      <c r="E10" s="16" t="s">
        <v>153</v>
      </c>
      <c r="F10" s="12"/>
      <c r="G10" s="3"/>
      <c r="H10" s="12">
        <v>210024293</v>
      </c>
      <c r="I10" s="12"/>
      <c r="J10" s="13">
        <v>45737</v>
      </c>
      <c r="K10" s="13">
        <v>45741</v>
      </c>
      <c r="L10" s="14">
        <v>1</v>
      </c>
      <c r="M10" s="15">
        <v>40898</v>
      </c>
      <c r="N10" s="15">
        <v>33800</v>
      </c>
      <c r="O10" s="13">
        <v>45742</v>
      </c>
      <c r="P10" s="20">
        <v>45757</v>
      </c>
      <c r="Q10" s="21"/>
      <c r="R10" s="13"/>
      <c r="S10" s="9"/>
      <c r="T10" s="52"/>
      <c r="U10" s="52"/>
      <c r="V10" s="53"/>
      <c r="W10" s="16"/>
      <c r="X10" s="12"/>
      <c r="Y10" s="27"/>
      <c r="Z10" s="13"/>
      <c r="AA10" s="13"/>
      <c r="AB10" s="12"/>
      <c r="AC10" s="12"/>
      <c r="AD10" s="14"/>
      <c r="AE10" s="12"/>
      <c r="AF10" s="12"/>
    </row>
    <row r="11" spans="1:32" ht="55.95" customHeight="1" x14ac:dyDescent="0.3">
      <c r="A11" s="16" t="s">
        <v>40</v>
      </c>
      <c r="B11" s="18">
        <v>563</v>
      </c>
      <c r="C11" s="16" t="s">
        <v>157</v>
      </c>
      <c r="D11" s="16" t="s">
        <v>61</v>
      </c>
      <c r="E11" s="16" t="s">
        <v>120</v>
      </c>
      <c r="F11" s="12" t="s">
        <v>62</v>
      </c>
      <c r="G11" s="3">
        <v>504096</v>
      </c>
      <c r="H11" s="12">
        <v>210024238</v>
      </c>
      <c r="I11" s="12">
        <v>3200029709</v>
      </c>
      <c r="J11" s="13">
        <v>45593</v>
      </c>
      <c r="K11" s="13">
        <v>45595</v>
      </c>
      <c r="L11" s="14">
        <v>2</v>
      </c>
      <c r="M11" s="15">
        <v>205700</v>
      </c>
      <c r="N11" s="15">
        <v>170000</v>
      </c>
      <c r="O11" s="13">
        <v>45597</v>
      </c>
      <c r="P11" s="20">
        <v>45625</v>
      </c>
      <c r="Q11" s="21">
        <v>1</v>
      </c>
      <c r="R11" s="20">
        <v>45656</v>
      </c>
      <c r="S11" s="7">
        <v>159400</v>
      </c>
      <c r="T11" s="22">
        <v>0</v>
      </c>
      <c r="U11" s="23">
        <f t="shared" ref="U11:U12" si="4">S11*T11</f>
        <v>0</v>
      </c>
      <c r="V11" s="23">
        <f t="shared" ref="V11:V12" si="5">S11+U11</f>
        <v>159400</v>
      </c>
      <c r="W11" s="16" t="s">
        <v>121</v>
      </c>
      <c r="X11" s="12">
        <v>9647191007</v>
      </c>
      <c r="Y11" s="13">
        <v>45660</v>
      </c>
      <c r="Z11" s="13">
        <v>45688</v>
      </c>
      <c r="AA11" s="13">
        <v>45698</v>
      </c>
      <c r="AB11" s="12" t="s">
        <v>162</v>
      </c>
      <c r="AC11" s="13">
        <v>45702</v>
      </c>
      <c r="AD11" s="14"/>
      <c r="AE11" s="12"/>
      <c r="AF11" s="12"/>
    </row>
    <row r="12" spans="1:32" ht="55.95" customHeight="1" x14ac:dyDescent="0.3">
      <c r="A12" s="16" t="s">
        <v>40</v>
      </c>
      <c r="B12" s="18">
        <v>563</v>
      </c>
      <c r="C12" s="16" t="s">
        <v>158</v>
      </c>
      <c r="D12" s="16" t="s">
        <v>61</v>
      </c>
      <c r="E12" s="16" t="s">
        <v>120</v>
      </c>
      <c r="F12" s="12" t="s">
        <v>62</v>
      </c>
      <c r="G12" s="3">
        <v>504096</v>
      </c>
      <c r="H12" s="12">
        <v>210024238</v>
      </c>
      <c r="I12" s="12">
        <v>3200029709</v>
      </c>
      <c r="J12" s="13">
        <v>45593</v>
      </c>
      <c r="K12" s="13">
        <v>45595</v>
      </c>
      <c r="L12" s="14">
        <v>2</v>
      </c>
      <c r="M12" s="15">
        <v>114950</v>
      </c>
      <c r="N12" s="15">
        <v>95000</v>
      </c>
      <c r="O12" s="13">
        <v>45597</v>
      </c>
      <c r="P12" s="20">
        <v>45625</v>
      </c>
      <c r="Q12" s="21">
        <v>1</v>
      </c>
      <c r="R12" s="20">
        <v>45656</v>
      </c>
      <c r="S12" s="7">
        <v>82571</v>
      </c>
      <c r="T12" s="22">
        <v>0</v>
      </c>
      <c r="U12" s="23">
        <f t="shared" si="4"/>
        <v>0</v>
      </c>
      <c r="V12" s="23">
        <f t="shared" si="5"/>
        <v>82571</v>
      </c>
      <c r="W12" s="16" t="s">
        <v>121</v>
      </c>
      <c r="X12" s="12">
        <v>9647191007</v>
      </c>
      <c r="Y12" s="13">
        <v>45660</v>
      </c>
      <c r="Z12" s="13">
        <v>45688</v>
      </c>
      <c r="AA12" s="13">
        <v>45698</v>
      </c>
      <c r="AB12" s="12" t="s">
        <v>162</v>
      </c>
      <c r="AC12" s="12" t="s">
        <v>122</v>
      </c>
      <c r="AD12" s="14"/>
      <c r="AE12" s="12"/>
      <c r="AF12" s="12"/>
    </row>
    <row r="13" spans="1:32" ht="102.6" customHeight="1" x14ac:dyDescent="0.3">
      <c r="A13" s="16" t="s">
        <v>40</v>
      </c>
      <c r="B13" s="18">
        <v>594</v>
      </c>
      <c r="C13" s="16" t="s">
        <v>71</v>
      </c>
      <c r="D13" s="16" t="s">
        <v>69</v>
      </c>
      <c r="E13" s="16" t="s">
        <v>47</v>
      </c>
      <c r="F13" s="12" t="s">
        <v>70</v>
      </c>
      <c r="G13" s="3">
        <v>504860</v>
      </c>
      <c r="H13" s="12">
        <v>210024327</v>
      </c>
      <c r="I13" s="12"/>
      <c r="J13" s="13">
        <v>45646</v>
      </c>
      <c r="K13" s="13">
        <v>45646</v>
      </c>
      <c r="L13" s="14">
        <v>1</v>
      </c>
      <c r="M13" s="15">
        <v>150040</v>
      </c>
      <c r="N13" s="15">
        <v>124000</v>
      </c>
      <c r="O13" s="13">
        <v>45646</v>
      </c>
      <c r="P13" s="20">
        <v>45664</v>
      </c>
      <c r="Q13" s="21">
        <v>1</v>
      </c>
      <c r="R13" s="13" t="s">
        <v>156</v>
      </c>
      <c r="S13" s="9">
        <v>111419.7</v>
      </c>
      <c r="T13" s="52">
        <v>0.21</v>
      </c>
      <c r="U13" s="52">
        <f t="shared" si="2"/>
        <v>23398.136999999999</v>
      </c>
      <c r="V13" s="53">
        <f t="shared" si="3"/>
        <v>134817.837</v>
      </c>
      <c r="W13" s="16" t="s">
        <v>141</v>
      </c>
      <c r="X13" s="12" t="s">
        <v>142</v>
      </c>
      <c r="Y13" s="13">
        <v>45720</v>
      </c>
      <c r="Z13" s="13"/>
      <c r="AA13" s="56"/>
      <c r="AB13" s="12" t="s">
        <v>154</v>
      </c>
      <c r="AC13" s="12"/>
      <c r="AD13" s="12"/>
      <c r="AE13" s="12"/>
      <c r="AF13" s="12"/>
    </row>
    <row r="14" spans="1:32" ht="55.95" customHeight="1" x14ac:dyDescent="0.3">
      <c r="A14" s="16" t="s">
        <v>32</v>
      </c>
      <c r="B14" s="18">
        <v>611</v>
      </c>
      <c r="C14" s="16" t="s">
        <v>130</v>
      </c>
      <c r="D14" s="16" t="s">
        <v>69</v>
      </c>
      <c r="E14" s="16" t="s">
        <v>48</v>
      </c>
      <c r="F14" s="12" t="s">
        <v>70</v>
      </c>
      <c r="G14" s="3">
        <v>504419</v>
      </c>
      <c r="H14" s="12">
        <v>220002701</v>
      </c>
      <c r="I14" s="12">
        <v>3200029811</v>
      </c>
      <c r="J14" s="13">
        <v>45691</v>
      </c>
      <c r="K14" s="13">
        <v>45692</v>
      </c>
      <c r="L14" s="14">
        <v>1</v>
      </c>
      <c r="M14" s="15">
        <v>43500</v>
      </c>
      <c r="N14" s="15">
        <v>43500</v>
      </c>
      <c r="O14" s="13">
        <v>45693</v>
      </c>
      <c r="P14" s="20">
        <v>45705</v>
      </c>
      <c r="Q14" s="21">
        <v>1</v>
      </c>
      <c r="R14" s="20">
        <v>45709</v>
      </c>
      <c r="S14" s="7">
        <v>43500</v>
      </c>
      <c r="T14" s="22">
        <v>0</v>
      </c>
      <c r="U14" s="23">
        <f>S14*T14</f>
        <v>0</v>
      </c>
      <c r="V14" s="23">
        <f>S14+U14</f>
        <v>43500</v>
      </c>
      <c r="W14" s="16" t="s">
        <v>72</v>
      </c>
      <c r="X14" s="12" t="s">
        <v>79</v>
      </c>
      <c r="Y14" s="13">
        <v>45719</v>
      </c>
      <c r="Z14" s="13">
        <v>45720</v>
      </c>
      <c r="AA14" s="13">
        <v>45719</v>
      </c>
      <c r="AB14" s="12" t="s">
        <v>73</v>
      </c>
      <c r="AC14" s="13">
        <v>45723</v>
      </c>
      <c r="AD14" s="12"/>
      <c r="AE14" s="12"/>
      <c r="AF14" s="12"/>
    </row>
    <row r="15" spans="1:32" ht="55.95" customHeight="1" x14ac:dyDescent="0.3">
      <c r="A15" s="16" t="s">
        <v>32</v>
      </c>
      <c r="B15" s="18">
        <v>612</v>
      </c>
      <c r="C15" s="16" t="s">
        <v>49</v>
      </c>
      <c r="D15" s="16" t="s">
        <v>69</v>
      </c>
      <c r="E15" s="16" t="s">
        <v>50</v>
      </c>
      <c r="F15" s="12" t="s">
        <v>70</v>
      </c>
      <c r="G15" s="3">
        <v>505491</v>
      </c>
      <c r="H15" s="12">
        <v>210024332</v>
      </c>
      <c r="I15" s="12">
        <v>3200029651</v>
      </c>
      <c r="J15" s="13">
        <v>45645</v>
      </c>
      <c r="K15" s="13">
        <v>45652</v>
      </c>
      <c r="L15" s="14">
        <v>1</v>
      </c>
      <c r="M15" s="15">
        <v>26053.5</v>
      </c>
      <c r="N15" s="15">
        <v>23350</v>
      </c>
      <c r="O15" s="13" t="s">
        <v>84</v>
      </c>
      <c r="P15" s="13">
        <v>45677</v>
      </c>
      <c r="Q15" s="21">
        <v>1</v>
      </c>
      <c r="R15" s="20">
        <v>45671</v>
      </c>
      <c r="S15" s="55">
        <v>23350</v>
      </c>
      <c r="T15" s="22">
        <v>0.21</v>
      </c>
      <c r="U15" s="23">
        <v>2703.5</v>
      </c>
      <c r="V15" s="23">
        <f>S15+U15</f>
        <v>26053.5</v>
      </c>
      <c r="W15" s="16" t="s">
        <v>74</v>
      </c>
      <c r="X15" s="12" t="s">
        <v>75</v>
      </c>
      <c r="Y15" s="13">
        <v>45671</v>
      </c>
      <c r="Z15" s="13">
        <v>45672</v>
      </c>
      <c r="AA15" s="34">
        <v>45672</v>
      </c>
      <c r="AB15" s="12" t="s">
        <v>76</v>
      </c>
      <c r="AC15" s="13">
        <v>45684</v>
      </c>
      <c r="AD15" s="12"/>
      <c r="AE15" s="12"/>
      <c r="AF15" s="12"/>
    </row>
    <row r="16" spans="1:32" ht="55.95" customHeight="1" x14ac:dyDescent="0.3">
      <c r="A16" s="16" t="s">
        <v>40</v>
      </c>
      <c r="B16" s="18">
        <v>619</v>
      </c>
      <c r="C16" s="16" t="s">
        <v>51</v>
      </c>
      <c r="D16" s="16" t="s">
        <v>69</v>
      </c>
      <c r="E16" s="16" t="s">
        <v>52</v>
      </c>
      <c r="F16" s="12" t="s">
        <v>70</v>
      </c>
      <c r="G16" s="3">
        <v>504833</v>
      </c>
      <c r="H16" s="12">
        <v>210024301</v>
      </c>
      <c r="I16" s="12">
        <v>3200029707</v>
      </c>
      <c r="J16" s="13">
        <v>45636</v>
      </c>
      <c r="K16" s="13">
        <v>45642</v>
      </c>
      <c r="L16" s="14">
        <v>1</v>
      </c>
      <c r="M16" s="15">
        <v>47916</v>
      </c>
      <c r="N16" s="15">
        <v>39600</v>
      </c>
      <c r="O16" s="34">
        <v>45643</v>
      </c>
      <c r="P16" s="20">
        <v>45659</v>
      </c>
      <c r="Q16" s="21">
        <v>1</v>
      </c>
      <c r="R16" s="20">
        <v>45685</v>
      </c>
      <c r="S16" s="55">
        <v>39600</v>
      </c>
      <c r="T16" s="22">
        <v>0.21</v>
      </c>
      <c r="U16" s="23">
        <f t="shared" ref="U16:U17" si="6">S16*T16</f>
        <v>8316</v>
      </c>
      <c r="V16" s="23">
        <f t="shared" ref="V16:V21" si="7">S16+U16</f>
        <v>47916</v>
      </c>
      <c r="W16" s="16" t="s">
        <v>85</v>
      </c>
      <c r="X16" s="12" t="s">
        <v>86</v>
      </c>
      <c r="Y16" s="34">
        <v>45686</v>
      </c>
      <c r="Z16" s="13">
        <v>45687</v>
      </c>
      <c r="AA16" s="56">
        <v>45688</v>
      </c>
      <c r="AB16" s="12" t="s">
        <v>87</v>
      </c>
      <c r="AC16" s="13">
        <v>45694</v>
      </c>
      <c r="AD16" s="12"/>
      <c r="AE16" s="12"/>
      <c r="AF16" s="12"/>
    </row>
    <row r="17" spans="1:32" ht="55.95" customHeight="1" x14ac:dyDescent="0.3">
      <c r="A17" s="16" t="s">
        <v>40</v>
      </c>
      <c r="B17" s="18">
        <v>631</v>
      </c>
      <c r="C17" s="16" t="s">
        <v>53</v>
      </c>
      <c r="D17" s="16" t="s">
        <v>69</v>
      </c>
      <c r="E17" s="16" t="s">
        <v>54</v>
      </c>
      <c r="F17" s="12" t="s">
        <v>70</v>
      </c>
      <c r="G17" s="3">
        <v>505516</v>
      </c>
      <c r="H17" s="12">
        <v>210024339</v>
      </c>
      <c r="I17" s="12">
        <v>3200029784</v>
      </c>
      <c r="J17" s="13">
        <v>45643</v>
      </c>
      <c r="K17" s="13">
        <v>45644</v>
      </c>
      <c r="L17" s="14">
        <v>1</v>
      </c>
      <c r="M17" s="15">
        <v>39022.5</v>
      </c>
      <c r="N17" s="23">
        <v>32250</v>
      </c>
      <c r="O17" s="13">
        <v>45644</v>
      </c>
      <c r="P17" s="20">
        <v>45659</v>
      </c>
      <c r="Q17" s="21">
        <v>4</v>
      </c>
      <c r="R17" s="20">
        <v>45688</v>
      </c>
      <c r="S17" s="69">
        <v>23000</v>
      </c>
      <c r="T17" s="22">
        <v>0.21</v>
      </c>
      <c r="U17" s="23">
        <f t="shared" si="6"/>
        <v>4830</v>
      </c>
      <c r="V17" s="23">
        <f t="shared" si="7"/>
        <v>27830</v>
      </c>
      <c r="W17" s="70" t="s">
        <v>111</v>
      </c>
      <c r="X17" s="71" t="s">
        <v>107</v>
      </c>
      <c r="Y17" s="13">
        <v>45688</v>
      </c>
      <c r="Z17" s="13">
        <v>45698</v>
      </c>
      <c r="AA17" s="13">
        <v>45699</v>
      </c>
      <c r="AB17" s="12" t="s">
        <v>103</v>
      </c>
      <c r="AC17" s="12"/>
      <c r="AD17" s="12"/>
      <c r="AE17" s="12"/>
      <c r="AF17" s="12"/>
    </row>
    <row r="18" spans="1:32" ht="55.95" customHeight="1" x14ac:dyDescent="0.3">
      <c r="A18" s="16" t="s">
        <v>32</v>
      </c>
      <c r="B18" s="18">
        <v>632</v>
      </c>
      <c r="C18" s="27" t="s">
        <v>55</v>
      </c>
      <c r="D18" s="16" t="s">
        <v>69</v>
      </c>
      <c r="E18" s="16" t="s">
        <v>56</v>
      </c>
      <c r="F18" s="12" t="s">
        <v>70</v>
      </c>
      <c r="G18" s="3">
        <v>503565</v>
      </c>
      <c r="H18" s="12">
        <v>210024352</v>
      </c>
      <c r="I18" s="12">
        <v>3200029628</v>
      </c>
      <c r="J18" s="13">
        <v>45656</v>
      </c>
      <c r="K18" s="13">
        <v>45657</v>
      </c>
      <c r="L18" s="14">
        <v>1</v>
      </c>
      <c r="M18" s="15">
        <v>54750</v>
      </c>
      <c r="N18" s="15">
        <v>54750</v>
      </c>
      <c r="O18" s="13">
        <v>46022</v>
      </c>
      <c r="P18" s="20">
        <v>45660</v>
      </c>
      <c r="Q18" s="21">
        <v>1</v>
      </c>
      <c r="R18" s="20">
        <v>45660</v>
      </c>
      <c r="S18" s="55">
        <v>54750</v>
      </c>
      <c r="T18" s="22">
        <v>0</v>
      </c>
      <c r="U18" s="23">
        <f t="shared" ref="U18:U21" si="8">S18*T18</f>
        <v>0</v>
      </c>
      <c r="V18" s="23">
        <f t="shared" si="7"/>
        <v>54750</v>
      </c>
      <c r="W18" s="16" t="s">
        <v>77</v>
      </c>
      <c r="X18" s="12">
        <v>505900019</v>
      </c>
      <c r="Y18" s="13">
        <v>45664</v>
      </c>
      <c r="Z18" s="13">
        <v>45660</v>
      </c>
      <c r="AA18" s="13">
        <v>45685</v>
      </c>
      <c r="AB18" s="12" t="s">
        <v>78</v>
      </c>
      <c r="AC18" s="13">
        <v>45685</v>
      </c>
      <c r="AD18" s="12"/>
      <c r="AE18" s="12"/>
      <c r="AF18" s="12"/>
    </row>
    <row r="19" spans="1:32" ht="55.95" customHeight="1" x14ac:dyDescent="0.3">
      <c r="A19" s="16" t="s">
        <v>40</v>
      </c>
      <c r="B19" s="16">
        <v>641</v>
      </c>
      <c r="C19" s="16" t="s">
        <v>57</v>
      </c>
      <c r="D19" s="16" t="s">
        <v>69</v>
      </c>
      <c r="E19" s="16" t="s">
        <v>58</v>
      </c>
      <c r="F19" s="12" t="s">
        <v>70</v>
      </c>
      <c r="G19" s="3">
        <v>504048</v>
      </c>
      <c r="H19" s="12">
        <v>210024336</v>
      </c>
      <c r="I19" s="12">
        <v>3200029874</v>
      </c>
      <c r="J19" s="13">
        <v>45660</v>
      </c>
      <c r="K19" s="13">
        <v>45677</v>
      </c>
      <c r="L19" s="14">
        <v>1</v>
      </c>
      <c r="M19" s="15">
        <v>217800</v>
      </c>
      <c r="N19" s="15">
        <v>180000</v>
      </c>
      <c r="O19" s="13">
        <v>45678</v>
      </c>
      <c r="P19" s="20">
        <v>45693</v>
      </c>
      <c r="Q19" s="21">
        <v>3</v>
      </c>
      <c r="R19" s="20">
        <v>45716</v>
      </c>
      <c r="S19" s="55">
        <v>180000</v>
      </c>
      <c r="T19" s="22">
        <v>0.21</v>
      </c>
      <c r="U19" s="23">
        <f t="shared" si="8"/>
        <v>37800</v>
      </c>
      <c r="V19" s="23">
        <f t="shared" si="7"/>
        <v>217800</v>
      </c>
      <c r="W19" s="16" t="s">
        <v>143</v>
      </c>
      <c r="X19" s="12" t="s">
        <v>144</v>
      </c>
      <c r="Y19" s="13">
        <v>45719</v>
      </c>
      <c r="Z19" s="13">
        <v>45741</v>
      </c>
      <c r="AA19" s="13">
        <v>45742</v>
      </c>
      <c r="AB19" s="12">
        <v>12</v>
      </c>
      <c r="AC19" s="13">
        <v>45744</v>
      </c>
      <c r="AD19" s="12"/>
      <c r="AE19" s="12"/>
      <c r="AF19" s="12"/>
    </row>
    <row r="20" spans="1:32" s="17" customFormat="1" ht="55.95" customHeight="1" x14ac:dyDescent="0.3">
      <c r="A20" s="16" t="s">
        <v>32</v>
      </c>
      <c r="B20" s="18">
        <v>7</v>
      </c>
      <c r="C20" s="16" t="s">
        <v>36</v>
      </c>
      <c r="D20" s="16" t="s">
        <v>69</v>
      </c>
      <c r="E20" s="16" t="s">
        <v>37</v>
      </c>
      <c r="F20" s="12" t="s">
        <v>70</v>
      </c>
      <c r="G20" s="3">
        <v>505281</v>
      </c>
      <c r="H20" s="12">
        <v>210024384</v>
      </c>
      <c r="I20" s="12">
        <v>3200029771</v>
      </c>
      <c r="J20" s="13">
        <v>45688</v>
      </c>
      <c r="K20" s="13">
        <v>45691</v>
      </c>
      <c r="L20" s="14">
        <v>1</v>
      </c>
      <c r="M20" s="15">
        <v>66550</v>
      </c>
      <c r="N20" s="15">
        <v>55000</v>
      </c>
      <c r="O20" s="13">
        <v>45691</v>
      </c>
      <c r="P20" s="13">
        <v>45701</v>
      </c>
      <c r="Q20" s="14">
        <v>1</v>
      </c>
      <c r="R20" s="13">
        <v>45706</v>
      </c>
      <c r="S20" s="7">
        <v>55000</v>
      </c>
      <c r="T20" s="22">
        <v>0.21</v>
      </c>
      <c r="U20" s="23">
        <f t="shared" si="8"/>
        <v>11550</v>
      </c>
      <c r="V20" s="23">
        <f t="shared" si="7"/>
        <v>66550</v>
      </c>
      <c r="W20" s="16" t="s">
        <v>88</v>
      </c>
      <c r="X20" s="12" t="s">
        <v>89</v>
      </c>
      <c r="Y20" s="25">
        <v>45708</v>
      </c>
      <c r="Z20" s="13">
        <v>45709</v>
      </c>
      <c r="AA20" s="26">
        <v>45719</v>
      </c>
      <c r="AB20" s="13">
        <v>45711</v>
      </c>
      <c r="AC20" s="13">
        <v>45723</v>
      </c>
      <c r="AD20" s="12"/>
      <c r="AE20" s="12"/>
      <c r="AF20" s="12"/>
    </row>
    <row r="21" spans="1:32" ht="54" customHeight="1" x14ac:dyDescent="0.3">
      <c r="A21" s="16" t="s">
        <v>30</v>
      </c>
      <c r="B21" s="18">
        <v>9</v>
      </c>
      <c r="C21" s="16" t="s">
        <v>31</v>
      </c>
      <c r="D21" s="16" t="s">
        <v>69</v>
      </c>
      <c r="E21" s="16" t="s">
        <v>34</v>
      </c>
      <c r="F21" s="12" t="s">
        <v>70</v>
      </c>
      <c r="G21" s="3"/>
      <c r="H21" s="12">
        <v>210024499</v>
      </c>
      <c r="I21" s="12"/>
      <c r="J21" s="13">
        <v>45709</v>
      </c>
      <c r="K21" s="13">
        <v>45720</v>
      </c>
      <c r="L21" s="14">
        <v>1</v>
      </c>
      <c r="M21" s="15">
        <v>31461.5</v>
      </c>
      <c r="N21" s="15">
        <v>26001.24</v>
      </c>
      <c r="O21" s="13">
        <v>45720</v>
      </c>
      <c r="P21" s="20">
        <v>45735</v>
      </c>
      <c r="Q21" s="21">
        <v>1</v>
      </c>
      <c r="R21" s="20"/>
      <c r="S21" s="7">
        <v>0</v>
      </c>
      <c r="T21" s="22">
        <v>0.21</v>
      </c>
      <c r="U21" s="23">
        <f t="shared" si="8"/>
        <v>0</v>
      </c>
      <c r="V21" s="23">
        <f t="shared" si="7"/>
        <v>0</v>
      </c>
      <c r="W21" s="16"/>
      <c r="X21" s="24"/>
      <c r="Y21" s="25"/>
      <c r="Z21" s="13"/>
      <c r="AA21" s="26"/>
      <c r="AB21" s="12" t="s">
        <v>90</v>
      </c>
      <c r="AC21" s="12"/>
      <c r="AD21" s="12"/>
      <c r="AE21" s="12"/>
      <c r="AF21" s="12"/>
    </row>
    <row r="22" spans="1:32" ht="62.4" customHeight="1" x14ac:dyDescent="0.3">
      <c r="A22" s="16" t="s">
        <v>32</v>
      </c>
      <c r="B22" s="18">
        <v>10</v>
      </c>
      <c r="C22" s="16" t="s">
        <v>33</v>
      </c>
      <c r="D22" s="16" t="s">
        <v>69</v>
      </c>
      <c r="E22" s="16" t="s">
        <v>35</v>
      </c>
      <c r="F22" s="12" t="s">
        <v>70</v>
      </c>
      <c r="G22" s="3">
        <v>505344</v>
      </c>
      <c r="H22" s="12">
        <v>210024408</v>
      </c>
      <c r="I22" s="12">
        <v>3200029704</v>
      </c>
      <c r="J22" s="13" t="s">
        <v>91</v>
      </c>
      <c r="K22" s="13">
        <v>45681</v>
      </c>
      <c r="L22" s="14">
        <v>1</v>
      </c>
      <c r="M22" s="15">
        <v>18464.599999999999</v>
      </c>
      <c r="N22" s="15">
        <v>15260</v>
      </c>
      <c r="O22" s="13">
        <v>45684</v>
      </c>
      <c r="P22" s="20">
        <v>45691</v>
      </c>
      <c r="Q22" s="21">
        <v>1</v>
      </c>
      <c r="R22" s="13">
        <v>45686</v>
      </c>
      <c r="S22" s="7">
        <v>14810</v>
      </c>
      <c r="T22" s="22">
        <v>0.21</v>
      </c>
      <c r="U22" s="23">
        <f t="shared" ref="U22:U23" si="9">S22*T22</f>
        <v>3110.1</v>
      </c>
      <c r="V22" s="28">
        <f t="shared" ref="V22:V23" si="10">S22+U22</f>
        <v>17920.099999999999</v>
      </c>
      <c r="W22" s="16" t="s">
        <v>92</v>
      </c>
      <c r="X22" s="29" t="s">
        <v>106</v>
      </c>
      <c r="Y22" s="25">
        <v>45688</v>
      </c>
      <c r="Z22" s="13">
        <v>45687</v>
      </c>
      <c r="AA22" s="26">
        <v>45688</v>
      </c>
      <c r="AB22" s="12" t="s">
        <v>93</v>
      </c>
      <c r="AC22" s="13">
        <v>45694</v>
      </c>
      <c r="AD22" s="15"/>
      <c r="AE22" s="16"/>
      <c r="AF22" s="16"/>
    </row>
    <row r="23" spans="1:32" ht="69" customHeight="1" x14ac:dyDescent="0.3">
      <c r="A23" s="16"/>
      <c r="B23" s="18">
        <v>11</v>
      </c>
      <c r="C23" s="27" t="s">
        <v>38</v>
      </c>
      <c r="D23" s="16" t="s">
        <v>69</v>
      </c>
      <c r="E23" s="16" t="s">
        <v>39</v>
      </c>
      <c r="F23" s="12" t="s">
        <v>70</v>
      </c>
      <c r="G23" s="3">
        <v>505281</v>
      </c>
      <c r="H23" s="12">
        <v>210024383</v>
      </c>
      <c r="I23" s="12"/>
      <c r="J23" s="13" t="s">
        <v>91</v>
      </c>
      <c r="K23" s="13">
        <v>45681</v>
      </c>
      <c r="L23" s="14">
        <v>1</v>
      </c>
      <c r="M23" s="15">
        <v>90750</v>
      </c>
      <c r="N23" s="15">
        <v>75000</v>
      </c>
      <c r="O23" s="13">
        <v>45686</v>
      </c>
      <c r="P23" s="20">
        <v>45691</v>
      </c>
      <c r="Q23" s="21"/>
      <c r="R23" s="13" t="s">
        <v>163</v>
      </c>
      <c r="S23" s="7">
        <v>0</v>
      </c>
      <c r="T23" s="22">
        <v>0.21</v>
      </c>
      <c r="U23" s="23">
        <f t="shared" si="9"/>
        <v>0</v>
      </c>
      <c r="V23" s="23">
        <f t="shared" si="10"/>
        <v>0</v>
      </c>
      <c r="W23" s="16"/>
      <c r="X23" s="24"/>
      <c r="Y23" s="25"/>
      <c r="Z23" s="13"/>
      <c r="AA23" s="26">
        <v>45698</v>
      </c>
      <c r="AB23" s="13">
        <v>45694</v>
      </c>
      <c r="AD23" s="16"/>
      <c r="AE23" s="16"/>
      <c r="AF23" s="16"/>
    </row>
    <row r="24" spans="1:32" ht="55.95" customHeight="1" x14ac:dyDescent="0.3">
      <c r="A24" s="16" t="s">
        <v>32</v>
      </c>
      <c r="B24" s="18">
        <v>32</v>
      </c>
      <c r="C24" s="16" t="s">
        <v>129</v>
      </c>
      <c r="D24" s="16" t="s">
        <v>69</v>
      </c>
      <c r="E24" s="16" t="s">
        <v>95</v>
      </c>
      <c r="F24" s="12" t="s">
        <v>70</v>
      </c>
      <c r="G24" s="12">
        <v>505422</v>
      </c>
      <c r="H24" s="12">
        <v>220002702</v>
      </c>
      <c r="I24" s="12"/>
      <c r="J24" s="13">
        <v>45322</v>
      </c>
      <c r="K24" s="13">
        <v>45691</v>
      </c>
      <c r="L24" s="14">
        <v>1</v>
      </c>
      <c r="M24" s="15">
        <v>215380</v>
      </c>
      <c r="N24" s="15">
        <v>178000</v>
      </c>
      <c r="O24" s="13">
        <v>45693</v>
      </c>
      <c r="P24" s="20">
        <v>45705</v>
      </c>
      <c r="Q24" s="14">
        <v>1</v>
      </c>
      <c r="R24" s="13">
        <v>45709</v>
      </c>
      <c r="S24" s="7">
        <v>178000</v>
      </c>
      <c r="T24" s="22">
        <v>0.21</v>
      </c>
      <c r="U24" s="23">
        <f t="shared" ref="U24:U33" si="11">S24*T24</f>
        <v>37380</v>
      </c>
      <c r="V24" s="23">
        <f t="shared" ref="V24:V33" si="12">S24+U24</f>
        <v>215380</v>
      </c>
      <c r="W24" s="16" t="s">
        <v>94</v>
      </c>
      <c r="X24" s="24" t="s">
        <v>140</v>
      </c>
      <c r="Y24" s="25">
        <v>45709</v>
      </c>
      <c r="Z24" s="13">
        <v>45734</v>
      </c>
      <c r="AA24" s="26">
        <v>45740</v>
      </c>
      <c r="AB24" s="13" t="s">
        <v>96</v>
      </c>
      <c r="AC24" s="12"/>
      <c r="AD24" s="12"/>
      <c r="AE24" s="12"/>
      <c r="AF24" s="12"/>
    </row>
    <row r="25" spans="1:32" ht="55.95" customHeight="1" x14ac:dyDescent="0.3">
      <c r="A25" s="16" t="s">
        <v>32</v>
      </c>
      <c r="B25" s="18">
        <v>34</v>
      </c>
      <c r="C25" s="16" t="s">
        <v>128</v>
      </c>
      <c r="D25" s="16" t="s">
        <v>69</v>
      </c>
      <c r="E25" s="16" t="s">
        <v>97</v>
      </c>
      <c r="F25" s="12" t="s">
        <v>62</v>
      </c>
      <c r="G25" s="3"/>
      <c r="H25" s="12">
        <v>220002710</v>
      </c>
      <c r="I25" s="12"/>
      <c r="J25" s="13">
        <v>45694</v>
      </c>
      <c r="K25" s="13">
        <v>45694</v>
      </c>
      <c r="L25" s="14">
        <v>1</v>
      </c>
      <c r="M25" s="15">
        <v>446250</v>
      </c>
      <c r="N25" s="15">
        <v>446250</v>
      </c>
      <c r="O25" s="20">
        <v>45705</v>
      </c>
      <c r="P25" s="20">
        <v>45715</v>
      </c>
      <c r="Q25" s="30">
        <v>1</v>
      </c>
      <c r="R25" s="20">
        <v>45743</v>
      </c>
      <c r="S25" s="7">
        <v>446250</v>
      </c>
      <c r="T25" s="22">
        <v>0</v>
      </c>
      <c r="U25" s="23">
        <f t="shared" si="11"/>
        <v>0</v>
      </c>
      <c r="V25" s="23">
        <f t="shared" si="12"/>
        <v>446250</v>
      </c>
      <c r="W25" s="16" t="s">
        <v>98</v>
      </c>
      <c r="X25" s="24">
        <v>124777289</v>
      </c>
      <c r="Y25" s="25" t="s">
        <v>164</v>
      </c>
      <c r="Z25" s="13"/>
      <c r="AA25" s="26"/>
      <c r="AB25" s="12" t="s">
        <v>104</v>
      </c>
      <c r="AC25" s="12"/>
      <c r="AD25" s="12"/>
      <c r="AE25" s="49"/>
      <c r="AF25" s="16"/>
    </row>
    <row r="26" spans="1:32" ht="55.95" customHeight="1" x14ac:dyDescent="0.3">
      <c r="A26" s="16" t="s">
        <v>32</v>
      </c>
      <c r="B26" s="18">
        <v>57</v>
      </c>
      <c r="C26" s="16" t="s">
        <v>127</v>
      </c>
      <c r="D26" s="16" t="s">
        <v>69</v>
      </c>
      <c r="E26" s="16" t="s">
        <v>113</v>
      </c>
      <c r="F26" s="12" t="s">
        <v>70</v>
      </c>
      <c r="G26" s="3">
        <v>505094</v>
      </c>
      <c r="H26" s="12">
        <v>220002683</v>
      </c>
      <c r="I26" s="12">
        <v>3200029878</v>
      </c>
      <c r="J26" s="13">
        <v>45699</v>
      </c>
      <c r="K26" s="13">
        <v>45700</v>
      </c>
      <c r="L26" s="14">
        <v>1</v>
      </c>
      <c r="M26" s="15">
        <v>169704</v>
      </c>
      <c r="N26" s="15">
        <v>141420</v>
      </c>
      <c r="O26" s="20">
        <v>45700</v>
      </c>
      <c r="P26" s="20">
        <v>45712</v>
      </c>
      <c r="Q26" s="30">
        <v>1</v>
      </c>
      <c r="R26" s="20">
        <v>45720</v>
      </c>
      <c r="S26" s="7">
        <v>141420</v>
      </c>
      <c r="T26" s="22">
        <v>0.21</v>
      </c>
      <c r="U26" s="23">
        <f t="shared" si="11"/>
        <v>29698.199999999997</v>
      </c>
      <c r="V26" s="23">
        <f t="shared" si="12"/>
        <v>171118.2</v>
      </c>
      <c r="W26" s="16" t="s">
        <v>114</v>
      </c>
      <c r="X26" s="12" t="s">
        <v>115</v>
      </c>
      <c r="Y26" s="25">
        <v>45720</v>
      </c>
      <c r="Z26" s="13">
        <v>45743</v>
      </c>
      <c r="AA26" s="72"/>
      <c r="AB26" s="12" t="s">
        <v>155</v>
      </c>
      <c r="AC26" s="72"/>
      <c r="AD26" s="12"/>
      <c r="AE26" s="12"/>
      <c r="AF26" s="12"/>
    </row>
    <row r="27" spans="1:32" ht="63" customHeight="1" x14ac:dyDescent="0.3">
      <c r="A27" s="16" t="s">
        <v>40</v>
      </c>
      <c r="B27" s="18">
        <v>61</v>
      </c>
      <c r="C27" s="16" t="s">
        <v>116</v>
      </c>
      <c r="D27" s="16" t="s">
        <v>69</v>
      </c>
      <c r="E27" s="16" t="s">
        <v>112</v>
      </c>
      <c r="F27" s="12" t="s">
        <v>70</v>
      </c>
      <c r="G27" s="3"/>
      <c r="H27" s="12">
        <v>210024457</v>
      </c>
      <c r="I27" s="12"/>
      <c r="J27" s="13">
        <v>45698</v>
      </c>
      <c r="K27" s="13">
        <v>45702</v>
      </c>
      <c r="L27" s="14">
        <v>1</v>
      </c>
      <c r="M27" s="15">
        <v>915350.77</v>
      </c>
      <c r="N27" s="15">
        <v>756488.24</v>
      </c>
      <c r="O27" s="13">
        <v>45702</v>
      </c>
      <c r="P27" s="20">
        <v>45733</v>
      </c>
      <c r="Q27" s="21">
        <v>3</v>
      </c>
      <c r="R27" s="20"/>
      <c r="S27" s="7">
        <v>0</v>
      </c>
      <c r="T27" s="22">
        <v>0.21</v>
      </c>
      <c r="U27" s="23">
        <f t="shared" si="11"/>
        <v>0</v>
      </c>
      <c r="V27" s="23">
        <f t="shared" si="12"/>
        <v>0</v>
      </c>
      <c r="W27" s="16"/>
      <c r="X27" s="24"/>
      <c r="Y27" s="25"/>
      <c r="Z27" s="13"/>
      <c r="AA27" s="26"/>
      <c r="AB27" s="12"/>
      <c r="AC27" s="12"/>
      <c r="AD27" s="12"/>
      <c r="AE27" s="12"/>
      <c r="AF27" s="12"/>
    </row>
    <row r="28" spans="1:32" ht="57.6" customHeight="1" x14ac:dyDescent="0.3">
      <c r="A28" s="16" t="s">
        <v>117</v>
      </c>
      <c r="B28" s="18">
        <v>80</v>
      </c>
      <c r="C28" s="16" t="s">
        <v>118</v>
      </c>
      <c r="D28" s="16" t="s">
        <v>61</v>
      </c>
      <c r="E28" s="16" t="s">
        <v>119</v>
      </c>
      <c r="F28" s="12" t="s">
        <v>70</v>
      </c>
      <c r="G28" s="12">
        <v>505535</v>
      </c>
      <c r="H28" s="12">
        <v>210024465</v>
      </c>
      <c r="I28" s="12"/>
      <c r="J28" s="13">
        <v>45702</v>
      </c>
      <c r="K28" s="13">
        <v>45708</v>
      </c>
      <c r="L28" s="14">
        <v>1</v>
      </c>
      <c r="M28" s="15">
        <v>22098.71</v>
      </c>
      <c r="N28" s="15">
        <v>18263.400000000001</v>
      </c>
      <c r="O28" s="13">
        <v>45709</v>
      </c>
      <c r="P28" s="20">
        <v>45723</v>
      </c>
      <c r="Q28" s="21">
        <v>2</v>
      </c>
      <c r="R28" s="73"/>
      <c r="S28" s="74"/>
      <c r="T28" s="75"/>
      <c r="U28" s="76"/>
      <c r="V28" s="76"/>
      <c r="W28" s="77"/>
      <c r="X28" s="78"/>
      <c r="Y28" s="32"/>
      <c r="Z28" s="13"/>
      <c r="AA28" s="33"/>
      <c r="AB28" s="13"/>
      <c r="AC28" s="12"/>
      <c r="AD28" s="16"/>
      <c r="AE28" s="16"/>
      <c r="AF28" s="16"/>
    </row>
    <row r="29" spans="1:32" ht="62.4" customHeight="1" x14ac:dyDescent="0.3">
      <c r="A29" s="16" t="s">
        <v>32</v>
      </c>
      <c r="B29" s="18">
        <v>100</v>
      </c>
      <c r="C29" s="16" t="s">
        <v>126</v>
      </c>
      <c r="D29" s="16" t="s">
        <v>69</v>
      </c>
      <c r="E29" s="16" t="s">
        <v>123</v>
      </c>
      <c r="F29" s="12" t="s">
        <v>70</v>
      </c>
      <c r="G29" s="3">
        <v>502473</v>
      </c>
      <c r="H29" s="12">
        <v>210024508</v>
      </c>
      <c r="I29" s="12"/>
      <c r="J29" s="13">
        <v>45716</v>
      </c>
      <c r="K29" s="13">
        <v>45720</v>
      </c>
      <c r="L29" s="14">
        <v>1</v>
      </c>
      <c r="M29" s="15">
        <v>24318.58</v>
      </c>
      <c r="N29" s="15">
        <v>20098</v>
      </c>
      <c r="O29" s="13">
        <v>45720</v>
      </c>
      <c r="P29" s="20">
        <v>45730</v>
      </c>
      <c r="Q29" s="21">
        <v>1</v>
      </c>
      <c r="R29" s="20">
        <v>45728</v>
      </c>
      <c r="S29" s="7">
        <v>20000</v>
      </c>
      <c r="T29" s="22">
        <v>0.21</v>
      </c>
      <c r="U29" s="23">
        <f t="shared" si="11"/>
        <v>4200</v>
      </c>
      <c r="V29" s="23">
        <f t="shared" si="12"/>
        <v>24200</v>
      </c>
      <c r="W29" s="16" t="s">
        <v>125</v>
      </c>
      <c r="X29" s="12" t="s">
        <v>145</v>
      </c>
      <c r="Y29" s="13">
        <v>45730</v>
      </c>
      <c r="Z29" s="13">
        <v>45730</v>
      </c>
      <c r="AA29" s="13">
        <v>45730</v>
      </c>
      <c r="AB29" s="12" t="s">
        <v>124</v>
      </c>
      <c r="AC29" s="13">
        <v>45741</v>
      </c>
      <c r="AD29" s="12"/>
      <c r="AE29" s="12"/>
      <c r="AF29" s="12"/>
    </row>
    <row r="30" spans="1:32" ht="73.2" customHeight="1" x14ac:dyDescent="0.3">
      <c r="A30" s="16" t="s">
        <v>40</v>
      </c>
      <c r="B30" s="18">
        <v>102</v>
      </c>
      <c r="C30" s="16" t="s">
        <v>132</v>
      </c>
      <c r="D30" s="16" t="s">
        <v>61</v>
      </c>
      <c r="E30" s="16" t="s">
        <v>133</v>
      </c>
      <c r="F30" s="12" t="s">
        <v>62</v>
      </c>
      <c r="G30" s="3"/>
      <c r="H30" s="12">
        <v>210024492</v>
      </c>
      <c r="I30" s="12"/>
      <c r="J30" s="13">
        <v>45709</v>
      </c>
      <c r="K30" s="13">
        <v>45716</v>
      </c>
      <c r="L30" s="14">
        <v>1</v>
      </c>
      <c r="M30" s="15">
        <v>411400</v>
      </c>
      <c r="N30" s="38">
        <v>340000</v>
      </c>
      <c r="O30" s="13">
        <v>45719</v>
      </c>
      <c r="P30" s="20">
        <v>45769</v>
      </c>
      <c r="Q30" s="21"/>
      <c r="R30" s="20"/>
      <c r="S30" s="7">
        <v>0</v>
      </c>
      <c r="T30" s="22">
        <v>0.21</v>
      </c>
      <c r="U30" s="23">
        <f t="shared" si="11"/>
        <v>0</v>
      </c>
      <c r="V30" s="23">
        <f t="shared" si="12"/>
        <v>0</v>
      </c>
      <c r="W30" s="16"/>
      <c r="X30" s="24"/>
      <c r="Y30" s="25"/>
      <c r="Z30" s="13"/>
      <c r="AA30" s="26"/>
      <c r="AB30" s="12"/>
      <c r="AC30" s="12"/>
      <c r="AD30" s="12"/>
      <c r="AE30" s="12"/>
      <c r="AF30" s="12"/>
    </row>
    <row r="31" spans="1:32" ht="55.95" customHeight="1" x14ac:dyDescent="0.3">
      <c r="A31" s="16" t="s">
        <v>135</v>
      </c>
      <c r="B31" s="18">
        <v>103</v>
      </c>
      <c r="C31" s="16" t="s">
        <v>134</v>
      </c>
      <c r="D31" s="16" t="s">
        <v>69</v>
      </c>
      <c r="E31" s="16" t="s">
        <v>136</v>
      </c>
      <c r="F31" s="12" t="s">
        <v>70</v>
      </c>
      <c r="G31" s="3"/>
      <c r="H31" s="12">
        <v>210024501</v>
      </c>
      <c r="I31" s="12"/>
      <c r="J31" s="13">
        <v>45709</v>
      </c>
      <c r="K31" s="13">
        <v>45716</v>
      </c>
      <c r="L31" s="14">
        <v>1</v>
      </c>
      <c r="M31" s="15">
        <v>72600</v>
      </c>
      <c r="N31" s="15">
        <v>60000</v>
      </c>
      <c r="O31" s="13">
        <v>45716</v>
      </c>
      <c r="P31" s="20">
        <v>45733</v>
      </c>
      <c r="Q31" s="21">
        <v>22</v>
      </c>
      <c r="R31" s="20"/>
      <c r="S31" s="7">
        <v>0</v>
      </c>
      <c r="T31" s="22">
        <v>0.21</v>
      </c>
      <c r="U31" s="23">
        <f t="shared" si="11"/>
        <v>0</v>
      </c>
      <c r="V31" s="23">
        <f t="shared" si="12"/>
        <v>0</v>
      </c>
      <c r="W31" s="16"/>
      <c r="X31" s="24"/>
      <c r="Y31" s="25"/>
      <c r="Z31" s="13"/>
      <c r="AA31" s="26"/>
      <c r="AB31" s="12"/>
      <c r="AC31" s="12"/>
      <c r="AD31" s="12"/>
      <c r="AE31" s="12"/>
      <c r="AF31" s="12"/>
    </row>
    <row r="32" spans="1:32" ht="55.95" customHeight="1" x14ac:dyDescent="0.3">
      <c r="A32" s="16" t="s">
        <v>40</v>
      </c>
      <c r="B32" s="18">
        <v>120</v>
      </c>
      <c r="C32" s="16" t="s">
        <v>137</v>
      </c>
      <c r="D32" s="16" t="s">
        <v>61</v>
      </c>
      <c r="E32" s="16" t="s">
        <v>138</v>
      </c>
      <c r="F32" s="12" t="s">
        <v>70</v>
      </c>
      <c r="G32" s="35"/>
      <c r="H32" s="12" t="s">
        <v>139</v>
      </c>
      <c r="I32" s="12"/>
      <c r="J32" s="13">
        <v>45744</v>
      </c>
      <c r="K32" s="79"/>
      <c r="L32" s="14"/>
      <c r="M32" s="15">
        <v>96800</v>
      </c>
      <c r="N32" s="15">
        <v>80000</v>
      </c>
      <c r="O32" s="13"/>
      <c r="P32" s="20"/>
      <c r="Q32" s="21"/>
      <c r="R32" s="35"/>
      <c r="S32" s="7">
        <v>0</v>
      </c>
      <c r="T32" s="22">
        <v>0.21</v>
      </c>
      <c r="U32" s="23">
        <f t="shared" si="11"/>
        <v>0</v>
      </c>
      <c r="V32" s="23">
        <f t="shared" si="12"/>
        <v>0</v>
      </c>
      <c r="W32" s="16"/>
      <c r="X32" s="36"/>
      <c r="Y32" s="35"/>
      <c r="Z32" s="13"/>
      <c r="AA32" s="33"/>
      <c r="AB32" s="35" t="s">
        <v>103</v>
      </c>
      <c r="AC32" s="12"/>
      <c r="AD32" s="12"/>
      <c r="AE32" s="12"/>
      <c r="AF32" s="12"/>
    </row>
    <row r="33" spans="1:32" ht="55.95" customHeight="1" x14ac:dyDescent="0.3">
      <c r="A33" s="16" t="s">
        <v>30</v>
      </c>
      <c r="B33" s="18">
        <v>122</v>
      </c>
      <c r="C33" s="16" t="s">
        <v>146</v>
      </c>
      <c r="D33" s="16" t="s">
        <v>61</v>
      </c>
      <c r="E33" s="16" t="s">
        <v>147</v>
      </c>
      <c r="F33" s="12" t="s">
        <v>70</v>
      </c>
      <c r="G33" s="3"/>
      <c r="H33" s="12">
        <v>210024285</v>
      </c>
      <c r="I33" s="12"/>
      <c r="J33" s="13">
        <v>45728</v>
      </c>
      <c r="K33" s="13">
        <v>45740</v>
      </c>
      <c r="L33" s="14"/>
      <c r="M33" s="15">
        <v>47916</v>
      </c>
      <c r="N33" s="15">
        <v>39600</v>
      </c>
      <c r="O33" s="20">
        <v>45741</v>
      </c>
      <c r="P33" s="20">
        <v>45756</v>
      </c>
      <c r="Q33" s="21"/>
      <c r="R33" s="20"/>
      <c r="S33" s="7">
        <v>0</v>
      </c>
      <c r="T33" s="22">
        <v>0.21</v>
      </c>
      <c r="U33" s="23">
        <f t="shared" si="11"/>
        <v>0</v>
      </c>
      <c r="V33" s="23">
        <f t="shared" si="12"/>
        <v>0</v>
      </c>
      <c r="W33" s="16"/>
      <c r="X33" s="37"/>
      <c r="Y33" s="13"/>
      <c r="Z33" s="13"/>
      <c r="AA33" s="13"/>
      <c r="AB33" s="12"/>
      <c r="AC33" s="12"/>
      <c r="AD33" s="12"/>
      <c r="AE33" s="12"/>
      <c r="AF33" s="12"/>
    </row>
    <row r="34" spans="1:32" ht="55.95" customHeight="1" x14ac:dyDescent="0.3">
      <c r="A34" s="16" t="s">
        <v>32</v>
      </c>
      <c r="B34" s="18">
        <v>166</v>
      </c>
      <c r="C34" s="16" t="s">
        <v>159</v>
      </c>
      <c r="D34" s="16" t="s">
        <v>69</v>
      </c>
      <c r="E34" s="16" t="s">
        <v>160</v>
      </c>
      <c r="F34" s="12" t="s">
        <v>70</v>
      </c>
      <c r="G34" s="3"/>
      <c r="H34" s="12">
        <v>210024568</v>
      </c>
      <c r="I34" s="12"/>
      <c r="J34" s="13">
        <v>45743</v>
      </c>
      <c r="K34" s="13" t="s">
        <v>161</v>
      </c>
      <c r="L34" s="14"/>
      <c r="M34" s="15">
        <v>102850</v>
      </c>
      <c r="N34" s="23">
        <v>85000</v>
      </c>
      <c r="O34" s="13"/>
      <c r="P34" s="20"/>
      <c r="Q34" s="21"/>
      <c r="R34" s="20"/>
      <c r="S34" s="7">
        <v>0</v>
      </c>
      <c r="T34" s="22">
        <v>0.21</v>
      </c>
      <c r="U34" s="23">
        <f t="shared" ref="U34" si="13">S34*T34</f>
        <v>0</v>
      </c>
      <c r="V34" s="23">
        <f t="shared" ref="V34" si="14">S34+U34</f>
        <v>0</v>
      </c>
      <c r="W34" s="77"/>
      <c r="X34" s="80"/>
      <c r="Y34" s="13"/>
      <c r="Z34" s="13"/>
      <c r="AA34" s="13"/>
      <c r="AB34" s="13">
        <v>45795</v>
      </c>
      <c r="AC34" s="12"/>
      <c r="AD34" s="12"/>
      <c r="AE34" s="12"/>
      <c r="AF34" s="12"/>
    </row>
    <row r="35" spans="1:32" ht="32.4" customHeight="1" x14ac:dyDescent="0.3">
      <c r="I35" s="81" t="s">
        <v>165</v>
      </c>
      <c r="J35" s="82"/>
      <c r="K35" s="82"/>
      <c r="L35" s="83"/>
    </row>
    <row r="36" spans="1:32" ht="30" customHeight="1" x14ac:dyDescent="0.3">
      <c r="I36" s="84" t="s">
        <v>166</v>
      </c>
      <c r="J36" s="85"/>
      <c r="K36" s="85"/>
      <c r="L36" s="86"/>
    </row>
    <row r="37" spans="1:32" ht="25.8" customHeight="1" x14ac:dyDescent="0.3">
      <c r="I37" s="87" t="s">
        <v>167</v>
      </c>
      <c r="J37" s="88"/>
      <c r="K37" s="88"/>
      <c r="L37" s="89"/>
    </row>
  </sheetData>
  <autoFilter ref="A1:AF34" xr:uid="{00000000-0001-0000-0000-000000000000}"/>
  <phoneticPr fontId="2" type="noConversion"/>
  <dataValidations count="1">
    <dataValidation type="textLength" operator="equal" allowBlank="1" showInputMessage="1" showErrorMessage="1" errorTitle="Número de caracteres erróneo" error="El CIF debe contener nueve caracteres" sqref="X22 X2 X33" xr:uid="{C61AC9DE-4864-4618-A6E0-4156860A8838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37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topLeftCell="A22" workbookViewId="0">
      <selection sqref="A1:XFD178"/>
    </sheetView>
  </sheetViews>
  <sheetFormatPr baseColWidth="10" defaultRowHeight="14.4" x14ac:dyDescent="0.3"/>
  <cols>
    <col min="1" max="1" width="12.33203125" style="1" bestFit="1" customWidth="1"/>
    <col min="2" max="2" width="39.109375" bestFit="1" customWidth="1"/>
    <col min="3" max="3" width="9.109375" style="1" bestFit="1" customWidth="1"/>
    <col min="4" max="4" width="9.109375" bestFit="1" customWidth="1"/>
    <col min="5" max="5" width="10.6640625" style="2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2025-04-14T13:01:31Z</dcterms:modified>
</cp:coreProperties>
</file>