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71" documentId="13_ncr:1_{DCB15C26-3040-4038-9ACF-5D6B57D179AB}" xr6:coauthVersionLast="47" xr6:coauthVersionMax="47" xr10:uidLastSave="{35A65BF2-FF4C-49B5-AD02-C80FB7F87C77}"/>
  <bookViews>
    <workbookView xWindow="28680" yWindow="-120" windowWidth="29040" windowHeight="1572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Hoja1!$A$1:$R$40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N40" i="1" s="1"/>
  <c r="M32" i="1" l="1"/>
  <c r="N32" i="1" s="1"/>
  <c r="M31" i="1"/>
  <c r="N31" i="1" s="1"/>
  <c r="E31" i="1"/>
  <c r="M21" i="1" l="1"/>
  <c r="N21" i="1" s="1"/>
  <c r="M14" i="1"/>
  <c r="N14" i="1" s="1"/>
  <c r="M13" i="1"/>
  <c r="N13" i="1" s="1"/>
  <c r="M12" i="1"/>
  <c r="N12" i="1" s="1"/>
  <c r="M8" i="1" l="1"/>
  <c r="N8" i="1" s="1"/>
  <c r="E11" i="1"/>
  <c r="M4" i="1"/>
  <c r="N4" i="1" s="1"/>
  <c r="M5" i="1"/>
  <c r="N5" i="1" s="1"/>
  <c r="M6" i="1"/>
  <c r="N6" i="1" s="1"/>
  <c r="M7" i="1"/>
  <c r="N7" i="1" s="1"/>
  <c r="M9" i="1"/>
  <c r="N9" i="1" s="1"/>
  <c r="M10" i="1"/>
  <c r="N10" i="1" s="1"/>
  <c r="M11" i="1"/>
  <c r="N11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N2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2" i="1"/>
  <c r="N2" i="1" s="1"/>
  <c r="M3" i="1"/>
  <c r="N3" i="1" s="1"/>
</calcChain>
</file>

<file path=xl/sharedStrings.xml><?xml version="1.0" encoding="utf-8"?>
<sst xmlns="http://schemas.openxmlformats.org/spreadsheetml/2006/main" count="240" uniqueCount="153">
  <si>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</si>
  <si>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</si>
  <si>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</si>
  <si>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</si>
  <si>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</si>
  <si>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</si>
  <si>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</si>
  <si>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</si>
  <si>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001-2023-E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</si>
  <si>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</si>
  <si>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</si>
  <si>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</si>
  <si>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</si>
  <si>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</si>
  <si>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</si>
  <si>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</si>
  <si>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</si>
  <si>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</si>
  <si>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01/09/2025 AL 03/10/2025</t>
  </si>
  <si>
    <t>012-2025-E</t>
  </si>
  <si>
    <t>CHRISTOPHE FOREY</t>
  </si>
  <si>
    <t>20/03/2025 AL 25/04/2025</t>
  </si>
  <si>
    <t>DARBUKA PRODUCCIONES SLU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</si>
  <si>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</si>
  <si>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</si>
  <si>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</si>
  <si>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</si>
  <si>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</si>
  <si>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</si>
  <si>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</si>
  <si>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</si>
  <si>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>01/02/2025 AL 31/12/2025</t>
  </si>
  <si>
    <t>059-2025-E</t>
  </si>
  <si>
    <t>HEIKE SCHEELE</t>
  </si>
  <si>
    <t>FABIO ANTOCI</t>
  </si>
  <si>
    <t>060-2025-E</t>
  </si>
  <si>
    <t>G84422377</t>
  </si>
  <si>
    <t>A46483095</t>
  </si>
  <si>
    <t>TOMÁS MUÑOZ ASENSIO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</si>
  <si>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</si>
  <si>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</si>
  <si>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</si>
  <si>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</si>
  <si>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</si>
  <si>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</si>
  <si>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</si>
  <si>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</si>
  <si>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</si>
  <si>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</si>
  <si>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</si>
  <si>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</si>
  <si>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</si>
  <si>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088-2025-E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</si>
  <si>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</si>
  <si>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</si>
  <si>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</si>
  <si>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</si>
  <si>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</si>
  <si>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</si>
  <si>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</si>
  <si>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</si>
  <si>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</si>
  <si>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</si>
  <si>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</si>
  <si>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AUGUSTE CAVALCA</t>
  </si>
  <si>
    <t>ASOC ESPAÑOLA DE TEATROS FESTIVALES</t>
  </si>
  <si>
    <t>OPERA EUROPA</t>
  </si>
  <si>
    <t>BE0478892265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</si>
  <si>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</si>
  <si>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</si>
  <si>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</si>
  <si>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</si>
  <si>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</si>
  <si>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>COR VAN DEN BRINK</t>
  </si>
  <si>
    <t>5/5/2025 AL 4/6/2025</t>
  </si>
  <si>
    <t>BEN BAUR</t>
  </si>
  <si>
    <t>B54324298</t>
  </si>
  <si>
    <t>CARMELITAS DESCALZOS AMANDO CANTÓ MARTINEZ</t>
  </si>
  <si>
    <t>R4600075H 21670215Y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</si>
  <si>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</si>
  <si>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</si>
  <si>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</si>
  <si>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</si>
  <si>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</si>
  <si>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</si>
  <si>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</si>
  <si>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</si>
  <si>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</si>
  <si>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</si>
  <si>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</si>
  <si>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</si>
  <si>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</si>
  <si>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</si>
  <si>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</si>
  <si>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</si>
  <si>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>177-2025-E</t>
  </si>
  <si>
    <t>180-2025-E</t>
  </si>
  <si>
    <t>PATRICIA ALBIZU</t>
  </si>
  <si>
    <t>30/092025 AL 03/11/2025</t>
  </si>
  <si>
    <t>11/04/2025 y 12/04/2025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</si>
  <si>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</si>
  <si>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</si>
  <si>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</si>
  <si>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</si>
  <si>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</si>
  <si>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</si>
  <si>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</si>
  <si>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</si>
  <si>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</si>
  <si>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</si>
  <si>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LIQUIDACIÓ CONTRACTE SENSE IVA</t>
  </si>
  <si>
    <t>ÒRGAN EMISSOR: SERVEIS JURÍDICS</t>
  </si>
  <si>
    <t>ACTUALITZACIÓ TRIMESTRAL</t>
  </si>
  <si>
    <t>EMÉS EN DATA: 31/03/2025</t>
  </si>
  <si>
    <t xml:space="preserve">075-25 *EXCL DRETS D'AUTOR *GIANNI *SCHICCHI </t>
  </si>
  <si>
    <t xml:space="preserve">002-25 EXCL QUOTA PERTINENÇA CERS </t>
  </si>
  <si>
    <t xml:space="preserve">006-25 EXCL DRETS D'AUTOR DIÀLEG CARMELITES </t>
  </si>
  <si>
    <t>012-25 EXCL-CM FIGURINISTA FAUST GESINE VÖLLM_DRETS AUTOR</t>
  </si>
  <si>
    <t xml:space="preserve">015-25 EXCL ESTIMACIÓ CONSUM AIGUA CACSA 2025 </t>
  </si>
  <si>
    <t xml:space="preserve">016-25 EXCL ESTIMACIÓ MANTENIMENT INSTAL·LACIÓ CAPTACIÓ AIGUA MAR CACSA 2025 </t>
  </si>
  <si>
    <t xml:space="preserve">017-25 EXCL ESTIMACIÓ SUBMINISTRAMENT ELÈCTRIC BOMBES CACSA </t>
  </si>
  <si>
    <t>033-25 EXCL CESION DRETS IL·LUMINADOR L'HEURE-G.SCHICCHI.C.FOREY_DRETS AUTOR</t>
  </si>
  <si>
    <t xml:space="preserve">052-25 EXCL QUOTA PERTINENÇA OPERA XXI </t>
  </si>
  <si>
    <t>059-25 CM-EXCL ESCENÒGRAFA FAUST-HEIKE SCHEELE_DRETS AUTOR</t>
  </si>
  <si>
    <t>060-25 CM-EXCL IL·LUMINADOR FAUST -FABIO ANTOCI_DRETS AUTOR</t>
  </si>
  <si>
    <t xml:space="preserve">065-25 EXCL QUADERN LLIGA </t>
  </si>
  <si>
    <t xml:space="preserve">072-25 EXCL DRETS D'AUTOR CABARET PIERROT </t>
  </si>
  <si>
    <t xml:space="preserve">073-25 EXCL DRETS D'AUTOR CONCERT GIMENO </t>
  </si>
  <si>
    <t xml:space="preserve">098-25 EXCL REFORÇOS COR CONCERT GAFFIGAN </t>
  </si>
  <si>
    <t xml:space="preserve">119-25 EXCL INSCRIPCIÓ CONFERÈNCIES OPERA EUROPA </t>
  </si>
  <si>
    <t xml:space="preserve">132-25 EXCL LLOGUER PARTITURES PROKÓFIEV </t>
  </si>
  <si>
    <t xml:space="preserve">133-25 EXCL LLOGUER PARTITURES L'HEURE ESPAGNOLE </t>
  </si>
  <si>
    <t xml:space="preserve">134-25 EXCL DRETS D'AUTOR SARA BARAS </t>
  </si>
  <si>
    <t xml:space="preserve">135-25 EXCL DRETS D'AUTOR ROMEO I JULIETA </t>
  </si>
  <si>
    <t xml:space="preserve">139-25 EXCL QUOTA PERTINENÇA AEOS </t>
  </si>
  <si>
    <t xml:space="preserve">148-25 EXCL LLOGUER PARTITURES CABARET PIERROT </t>
  </si>
  <si>
    <t xml:space="preserve">149-25 EXCL LLOGUER PARTITURES SIMFÒNIC </t>
  </si>
  <si>
    <t>150-25 EXCL CESSIÓ D'ESPAIS SANT JOAN DE LA CREU</t>
  </si>
  <si>
    <t>151-25 EXCL CM IL·LUMINADOR ROBERTO DEVEREUX.COR VAN DEN BRINK_DRETS AUTOR</t>
  </si>
  <si>
    <t>152-25 EXCL CM ESCENÒGRAF ROBERTO DEVEREUX -BEN BAUR_DRETS AUTOR</t>
  </si>
  <si>
    <t xml:space="preserve">156-25 EXCL LLOGUER PARTITURES PER A CONCERT SIMFÒNIC </t>
  </si>
  <si>
    <t xml:space="preserve">158-25 EXCL LLOGUER PARTITURES SIMFONIA 5 XOSTAKÓVITX </t>
  </si>
  <si>
    <t xml:space="preserve">157-25 EXCL LLOGUER PARTITURES STABAT MATER </t>
  </si>
  <si>
    <t xml:space="preserve">171-25 EXCL DRETS D'AUTOR CONCERT FLAMENC ANTONIO REYES </t>
  </si>
  <si>
    <t xml:space="preserve">172-25 EXCL DRETS D'AUTOR CONCERT FLAMENC EL PELE </t>
  </si>
  <si>
    <t xml:space="preserve">173-25 EXCL DRETS D'AUTOR GAL·LA NIT DEL FOC </t>
  </si>
  <si>
    <t xml:space="preserve">177-25 EXCL DRETS D'AUTOR MATINS ALS ARTS </t>
  </si>
  <si>
    <t>180-25 CM-EXCL ESCENOGRAFIA I VESTUARI UN ENEMIC DEL POBLE-P. ALBIZU_DRETS AUTOR</t>
  </si>
  <si>
    <t>035-25 EXCL -CM IL·LUMINACIÓ I VÍDEO CABARET PIERROT-JOSE MIGUEL HUESO_DRETS AUTOR</t>
  </si>
  <si>
    <t>036-25 EXCL-CM DIR ESCENA-ESCENOGRAFIA-IL·LUMINACIÓ I VÍDEO CABARET PIERROT-TOMÁS MUÑOZ_DRETS AUTOR</t>
  </si>
  <si>
    <t>088-25 EXCL COPRODUCCIÓ PROMETEU</t>
  </si>
  <si>
    <t>101-25 CM-EXCL AGOSTINO CAVALCA-VESTUARI G.SCHICCHI-L'HEURE ESPAGNOLE_DRETS AUTOR</t>
  </si>
  <si>
    <t>TIPUS PROCEDIMENT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</si>
</sst>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44" fontId="3" fillId="0" borderId="1" xfId="1" applyFont="1" applyFill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1" xfId="1" applyNumberFormat="1" applyFont="1" applyFill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wrapText="1"/>
    </xf>
  </cellXfs>
  <cellStyles count="257">
    <cellStyle name="Moneda" xfId="1" builtinId="4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7"/>
  <sheetViews>
    <sheetView tabSelected="1" zoomScaleNormal="100" zoomScaleSheetLayoutView="74" workbookViewId="0">
      <pane ySplit="1" topLeftCell="A25" activePane="bottomLeft" state="frozen"/>
      <selection activeCell="C1" sqref="C1"/>
      <selection pane="bottomLeft" activeCell="O27" sqref="O27"/>
    </sheetView>
  </sheetViews>
  <sheetFormatPr baseColWidth="10" defaultColWidth="9.109375" defaultRowHeight="37.200000000000003" customHeight="1" x14ac:dyDescent="0.3"/>
  <cols>
    <col min="1" max="1" width="7.88671875" style="19" customWidth="1"/>
    <col min="2" max="2" width="6" style="26" customWidth="1"/>
    <col min="3" max="3" width="44.33203125" style="19" customWidth="1"/>
    <col min="4" max="4" width="0.44140625" style="19" customWidth="1"/>
    <col min="5" max="5" width="16.109375" style="19" customWidth="1"/>
    <col min="6" max="7" width="12.44140625" style="19" customWidth="1"/>
    <col min="8" max="8" width="14" style="26" customWidth="1"/>
    <col min="9" max="9" width="15.6640625" style="27" customWidth="1"/>
    <col min="10" max="10" width="0.44140625" style="13" customWidth="1"/>
    <col min="11" max="11" width="16.5546875" style="7" customWidth="1"/>
    <col min="12" max="12" width="7.44140625" style="28" customWidth="1"/>
    <col min="13" max="13" width="11.33203125" style="28" customWidth="1"/>
    <col min="14" max="14" width="14.109375" style="29" customWidth="1"/>
    <col min="15" max="15" width="15.33203125" style="27" customWidth="1"/>
    <col min="16" max="16" width="26" style="19" customWidth="1"/>
    <col min="17" max="17" width="16.88671875" style="19" customWidth="1"/>
    <col min="18" max="18" width="14.6640625" style="35" customWidth="1"/>
    <col min="19" max="16384" width="9.109375" style="19"/>
  </cols>
  <sheetData>
    <row r="1" spans="1:18" ht="42.6" customHeight="1" x14ac:dyDescent="0.3">
      <c r="A1" s="56" t="s">
        <v>152</v>
      </c>
      <c r="B1" s="39" t="s">
        <v>5</v>
      </c>
      <c r="C1" s="40" t="s">
        <v>100</v>
      </c>
      <c r="D1" s="41" t="s">
        <v>101</v>
      </c>
      <c r="E1" s="41" t="s">
        <v>0</v>
      </c>
      <c r="F1" s="41" t="s">
        <v>102</v>
      </c>
      <c r="G1" s="41" t="s">
        <v>103</v>
      </c>
      <c r="H1" s="42" t="s">
        <v>104</v>
      </c>
      <c r="I1" s="43" t="s">
        <v>105</v>
      </c>
      <c r="J1" s="44" t="s">
        <v>106</v>
      </c>
      <c r="K1" s="45" t="s">
        <v>107</v>
      </c>
      <c r="L1" s="41" t="s">
        <v>7</v>
      </c>
      <c r="M1" s="41" t="s">
        <v>1</v>
      </c>
      <c r="N1" s="46" t="s">
        <v>2</v>
      </c>
      <c r="O1" s="43" t="s">
        <v>108</v>
      </c>
      <c r="P1" s="41" t="s">
        <v>109</v>
      </c>
      <c r="Q1" s="30" t="s">
        <v>3</v>
      </c>
      <c r="R1" s="45" t="s">
        <v>110</v>
      </c>
    </row>
    <row r="2" spans="1:18" ht="37.200000000000003" customHeight="1" x14ac:dyDescent="0.3">
      <c r="A2" s="15" t="s">
        <v>9</v>
      </c>
      <c r="B2" s="17">
        <v>2</v>
      </c>
      <c r="C2" s="15" t="s">
        <v>115</v>
      </c>
      <c r="D2" s="15"/>
      <c r="E2" s="15" t="s">
        <v>15</v>
      </c>
      <c r="F2" s="15">
        <v>504359</v>
      </c>
      <c r="G2" s="15">
        <v>210024324</v>
      </c>
      <c r="H2" s="15">
        <v>3200029629</v>
      </c>
      <c r="I2" s="18">
        <v>45670</v>
      </c>
      <c r="J2" s="16"/>
      <c r="K2" s="8">
        <v>1800</v>
      </c>
      <c r="L2" s="20">
        <v>0.21</v>
      </c>
      <c r="M2" s="20">
        <f t="shared" ref="M2:M11" si="0">K2*L2</f>
        <v>378</v>
      </c>
      <c r="N2" s="21">
        <f t="shared" ref="N2:N7" si="1">K2+M2</f>
        <v>2178</v>
      </c>
      <c r="O2" s="18" t="s">
        <v>10</v>
      </c>
      <c r="P2" s="33" t="s">
        <v>11</v>
      </c>
      <c r="Q2" s="22" t="s">
        <v>12</v>
      </c>
      <c r="R2" s="34"/>
    </row>
    <row r="3" spans="1:18" ht="37.200000000000003" customHeight="1" x14ac:dyDescent="0.3">
      <c r="A3" s="15" t="s">
        <v>9</v>
      </c>
      <c r="B3" s="17">
        <v>6</v>
      </c>
      <c r="C3" s="15" t="s">
        <v>116</v>
      </c>
      <c r="D3" s="15"/>
      <c r="E3" s="15" t="s">
        <v>16</v>
      </c>
      <c r="F3" s="15">
        <v>500322</v>
      </c>
      <c r="G3" s="36">
        <v>210024359</v>
      </c>
      <c r="H3" s="15">
        <v>3200029640</v>
      </c>
      <c r="I3" s="18">
        <v>45670</v>
      </c>
      <c r="J3" s="16"/>
      <c r="K3" s="8">
        <v>59454.720000000001</v>
      </c>
      <c r="L3" s="20">
        <v>0.21</v>
      </c>
      <c r="M3" s="20">
        <f t="shared" si="0"/>
        <v>12485.4912</v>
      </c>
      <c r="N3" s="21">
        <f t="shared" si="1"/>
        <v>71940.211200000005</v>
      </c>
      <c r="O3" s="23">
        <v>45690</v>
      </c>
      <c r="P3" s="37" t="s">
        <v>13</v>
      </c>
      <c r="Q3" s="15" t="s">
        <v>14</v>
      </c>
      <c r="R3" s="34"/>
    </row>
    <row r="4" spans="1:18" ht="37.200000000000003" customHeight="1" x14ac:dyDescent="0.3">
      <c r="A4" s="15" t="s">
        <v>9</v>
      </c>
      <c r="B4" s="17">
        <v>12</v>
      </c>
      <c r="C4" s="15" t="s">
        <v>117</v>
      </c>
      <c r="D4" s="15"/>
      <c r="E4" s="15" t="s">
        <v>19</v>
      </c>
      <c r="F4" s="15">
        <v>504987</v>
      </c>
      <c r="G4" s="15">
        <v>230001685</v>
      </c>
      <c r="H4" s="17"/>
      <c r="I4" s="18">
        <v>45677</v>
      </c>
      <c r="J4" s="16"/>
      <c r="K4" s="8">
        <v>13000</v>
      </c>
      <c r="L4" s="20">
        <v>0</v>
      </c>
      <c r="M4" s="20">
        <f t="shared" si="0"/>
        <v>0</v>
      </c>
      <c r="N4" s="21">
        <f t="shared" si="1"/>
        <v>13000</v>
      </c>
      <c r="O4" s="18" t="s">
        <v>18</v>
      </c>
      <c r="P4" s="31" t="s">
        <v>17</v>
      </c>
      <c r="Q4" s="15" t="s">
        <v>63</v>
      </c>
      <c r="R4" s="34"/>
    </row>
    <row r="5" spans="1:18" ht="37.200000000000003" customHeight="1" x14ac:dyDescent="0.3">
      <c r="A5" s="15" t="s">
        <v>9</v>
      </c>
      <c r="B5" s="17">
        <v>15</v>
      </c>
      <c r="C5" s="15" t="s">
        <v>118</v>
      </c>
      <c r="D5" s="15"/>
      <c r="E5" s="15" t="s">
        <v>24</v>
      </c>
      <c r="F5" s="15">
        <v>500013</v>
      </c>
      <c r="G5" s="15">
        <v>210024376</v>
      </c>
      <c r="H5" s="17">
        <v>3200029654</v>
      </c>
      <c r="I5" s="23">
        <v>45685</v>
      </c>
      <c r="J5" s="16"/>
      <c r="K5" s="8">
        <v>42600</v>
      </c>
      <c r="L5" s="20">
        <v>0.21</v>
      </c>
      <c r="M5" s="20">
        <f t="shared" si="0"/>
        <v>8946</v>
      </c>
      <c r="N5" s="21">
        <f t="shared" si="1"/>
        <v>51546</v>
      </c>
      <c r="O5" s="32" t="s">
        <v>10</v>
      </c>
      <c r="P5" s="31" t="s">
        <v>30</v>
      </c>
      <c r="Q5" s="15" t="s">
        <v>37</v>
      </c>
      <c r="R5" s="34"/>
    </row>
    <row r="6" spans="1:18" ht="37.200000000000003" customHeight="1" x14ac:dyDescent="0.3">
      <c r="A6" s="15" t="s">
        <v>9</v>
      </c>
      <c r="B6" s="17">
        <v>16</v>
      </c>
      <c r="C6" s="15" t="s">
        <v>119</v>
      </c>
      <c r="D6" s="15"/>
      <c r="E6" s="15" t="s">
        <v>25</v>
      </c>
      <c r="F6" s="15">
        <v>500013</v>
      </c>
      <c r="G6" s="15">
        <v>210024377</v>
      </c>
      <c r="H6" s="17">
        <v>3200029655</v>
      </c>
      <c r="I6" s="23">
        <v>45685</v>
      </c>
      <c r="J6" s="16"/>
      <c r="K6" s="8">
        <v>19460.400000000001</v>
      </c>
      <c r="L6" s="20">
        <v>0.21</v>
      </c>
      <c r="M6" s="20">
        <f t="shared" si="0"/>
        <v>4086.6840000000002</v>
      </c>
      <c r="N6" s="21">
        <f t="shared" si="1"/>
        <v>23547.084000000003</v>
      </c>
      <c r="O6" s="32" t="s">
        <v>10</v>
      </c>
      <c r="P6" s="31" t="s">
        <v>30</v>
      </c>
      <c r="Q6" s="15" t="s">
        <v>37</v>
      </c>
      <c r="R6" s="34"/>
    </row>
    <row r="7" spans="1:18" ht="37.200000000000003" customHeight="1" x14ac:dyDescent="0.3">
      <c r="A7" s="15" t="s">
        <v>9</v>
      </c>
      <c r="B7" s="17">
        <v>17</v>
      </c>
      <c r="C7" s="15" t="s">
        <v>120</v>
      </c>
      <c r="D7" s="15"/>
      <c r="E7" s="15" t="s">
        <v>26</v>
      </c>
      <c r="F7" s="15">
        <v>500013</v>
      </c>
      <c r="G7" s="15">
        <v>210024378</v>
      </c>
      <c r="H7" s="17">
        <v>3200029656</v>
      </c>
      <c r="I7" s="23">
        <v>45685</v>
      </c>
      <c r="J7" s="16"/>
      <c r="K7" s="8">
        <v>227941.77</v>
      </c>
      <c r="L7" s="20">
        <v>0.21</v>
      </c>
      <c r="M7" s="20">
        <f t="shared" si="0"/>
        <v>47867.771699999998</v>
      </c>
      <c r="N7" s="21">
        <f t="shared" si="1"/>
        <v>275809.5417</v>
      </c>
      <c r="O7" s="32" t="s">
        <v>10</v>
      </c>
      <c r="P7" s="31" t="s">
        <v>30</v>
      </c>
      <c r="Q7" s="15" t="s">
        <v>37</v>
      </c>
      <c r="R7" s="34"/>
    </row>
    <row r="8" spans="1:18" ht="37.200000000000003" customHeight="1" x14ac:dyDescent="0.3">
      <c r="A8" s="15" t="s">
        <v>9</v>
      </c>
      <c r="B8" s="17">
        <v>33</v>
      </c>
      <c r="C8" s="15" t="s">
        <v>121</v>
      </c>
      <c r="D8" s="15"/>
      <c r="E8" s="15" t="s">
        <v>27</v>
      </c>
      <c r="F8" s="15">
        <v>505401</v>
      </c>
      <c r="G8" s="15">
        <v>230001682</v>
      </c>
      <c r="H8" s="17">
        <v>3200029760</v>
      </c>
      <c r="I8" s="18">
        <v>45668</v>
      </c>
      <c r="J8" s="16"/>
      <c r="K8" s="8">
        <v>7000</v>
      </c>
      <c r="L8" s="20">
        <v>0</v>
      </c>
      <c r="M8" s="20">
        <f t="shared" ref="M8" si="2">K8*L8</f>
        <v>0</v>
      </c>
      <c r="N8" s="21">
        <f t="shared" ref="N8" si="3">K8+M8</f>
        <v>7000</v>
      </c>
      <c r="O8" s="18" t="s">
        <v>21</v>
      </c>
      <c r="P8" s="15" t="s">
        <v>20</v>
      </c>
      <c r="Q8" s="15" t="s">
        <v>63</v>
      </c>
      <c r="R8" s="34"/>
    </row>
    <row r="9" spans="1:18" ht="37.200000000000003" customHeight="1" x14ac:dyDescent="0.3">
      <c r="A9" s="15" t="s">
        <v>9</v>
      </c>
      <c r="B9" s="17">
        <v>35</v>
      </c>
      <c r="C9" s="15" t="s">
        <v>148</v>
      </c>
      <c r="D9" s="15"/>
      <c r="E9" s="15" t="s">
        <v>28</v>
      </c>
      <c r="F9" s="15">
        <v>505468</v>
      </c>
      <c r="G9" s="15">
        <v>230001689</v>
      </c>
      <c r="H9" s="17">
        <v>3200029715</v>
      </c>
      <c r="I9" s="18">
        <v>45678</v>
      </c>
      <c r="J9" s="16"/>
      <c r="K9" s="8">
        <v>1000</v>
      </c>
      <c r="L9" s="20">
        <v>0.21</v>
      </c>
      <c r="M9" s="20">
        <f t="shared" si="0"/>
        <v>210</v>
      </c>
      <c r="N9" s="21">
        <f t="shared" ref="N9:N11" si="4">K9+M9</f>
        <v>1210</v>
      </c>
      <c r="O9" s="18" t="s">
        <v>51</v>
      </c>
      <c r="P9" s="31" t="s">
        <v>22</v>
      </c>
      <c r="Q9" s="15" t="s">
        <v>23</v>
      </c>
      <c r="R9" s="34"/>
    </row>
    <row r="10" spans="1:18" ht="45" customHeight="1" x14ac:dyDescent="0.3">
      <c r="A10" s="15" t="s">
        <v>9</v>
      </c>
      <c r="B10" s="17">
        <v>36</v>
      </c>
      <c r="C10" s="15" t="s">
        <v>149</v>
      </c>
      <c r="D10" s="15"/>
      <c r="E10" s="15" t="s">
        <v>29</v>
      </c>
      <c r="F10" s="15">
        <v>505493</v>
      </c>
      <c r="G10" s="15">
        <v>230001686</v>
      </c>
      <c r="H10" s="17">
        <v>3200029711</v>
      </c>
      <c r="I10" s="18">
        <v>45678</v>
      </c>
      <c r="J10" s="16"/>
      <c r="K10" s="8">
        <v>2000</v>
      </c>
      <c r="L10" s="20">
        <v>0.21</v>
      </c>
      <c r="M10" s="20">
        <f t="shared" si="0"/>
        <v>420</v>
      </c>
      <c r="N10" s="21">
        <f t="shared" si="4"/>
        <v>2420</v>
      </c>
      <c r="O10" s="18" t="s">
        <v>51</v>
      </c>
      <c r="P10" s="31" t="s">
        <v>38</v>
      </c>
      <c r="Q10" s="15" t="s">
        <v>63</v>
      </c>
      <c r="R10" s="34"/>
    </row>
    <row r="11" spans="1:18" ht="37.200000000000003" customHeight="1" x14ac:dyDescent="0.3">
      <c r="A11" s="15" t="s">
        <v>9</v>
      </c>
      <c r="B11" s="17">
        <v>52</v>
      </c>
      <c r="C11" s="15" t="s">
        <v>122</v>
      </c>
      <c r="D11" s="38"/>
      <c r="E11" s="15" t="str">
        <f t="shared" ref="E11" si="5">_xlfn.CONCAT("CM","-",0,B11,"-",2025)</f>
        <v>CM-052-2025</v>
      </c>
      <c r="F11" s="15">
        <v>500313</v>
      </c>
      <c r="G11" s="15">
        <v>210024307</v>
      </c>
      <c r="H11" s="17">
        <v>3200029689</v>
      </c>
      <c r="I11" s="18">
        <v>45687</v>
      </c>
      <c r="J11" s="16"/>
      <c r="K11" s="8">
        <v>3145.4</v>
      </c>
      <c r="L11" s="20">
        <v>0</v>
      </c>
      <c r="M11" s="20">
        <f t="shared" si="0"/>
        <v>0</v>
      </c>
      <c r="N11" s="21">
        <f t="shared" si="4"/>
        <v>3145.4</v>
      </c>
      <c r="O11" s="18" t="s">
        <v>31</v>
      </c>
      <c r="P11" s="31" t="s">
        <v>65</v>
      </c>
      <c r="Q11" s="15" t="s">
        <v>36</v>
      </c>
      <c r="R11" s="34"/>
    </row>
    <row r="12" spans="1:18" ht="37.200000000000003" customHeight="1" x14ac:dyDescent="0.3">
      <c r="A12" s="15" t="s">
        <v>9</v>
      </c>
      <c r="B12" s="17">
        <v>59</v>
      </c>
      <c r="C12" s="15" t="s">
        <v>123</v>
      </c>
      <c r="D12" s="15"/>
      <c r="E12" s="15" t="s">
        <v>32</v>
      </c>
      <c r="F12" s="15">
        <v>505011</v>
      </c>
      <c r="G12" s="15">
        <v>230001701</v>
      </c>
      <c r="H12" s="17">
        <v>3200029853</v>
      </c>
      <c r="I12" s="18">
        <v>45677</v>
      </c>
      <c r="J12" s="16"/>
      <c r="K12" s="8">
        <v>12000</v>
      </c>
      <c r="L12" s="20">
        <v>0</v>
      </c>
      <c r="M12" s="20">
        <f t="shared" ref="M12" si="6">K12*L12</f>
        <v>0</v>
      </c>
      <c r="N12" s="21">
        <f t="shared" ref="N12" si="7">K12+M12</f>
        <v>12000</v>
      </c>
      <c r="O12" s="18" t="s">
        <v>18</v>
      </c>
      <c r="P12" s="31" t="s">
        <v>33</v>
      </c>
      <c r="Q12" s="15" t="s">
        <v>63</v>
      </c>
      <c r="R12" s="34"/>
    </row>
    <row r="13" spans="1:18" ht="37.200000000000003" customHeight="1" x14ac:dyDescent="0.3">
      <c r="A13" s="15" t="s">
        <v>9</v>
      </c>
      <c r="B13" s="17">
        <v>60</v>
      </c>
      <c r="C13" s="15" t="s">
        <v>124</v>
      </c>
      <c r="D13" s="15"/>
      <c r="E13" s="15" t="s">
        <v>35</v>
      </c>
      <c r="F13" s="15">
        <v>504939</v>
      </c>
      <c r="G13" s="15">
        <v>230001691</v>
      </c>
      <c r="H13" s="17">
        <v>3200029780</v>
      </c>
      <c r="I13" s="18">
        <v>45677</v>
      </c>
      <c r="J13" s="16"/>
      <c r="K13" s="8">
        <v>7000</v>
      </c>
      <c r="L13" s="20">
        <v>0</v>
      </c>
      <c r="M13" s="20">
        <f t="shared" ref="M13" si="8">K13*L13</f>
        <v>0</v>
      </c>
      <c r="N13" s="21">
        <f t="shared" ref="N13" si="9">K13+M13</f>
        <v>7000</v>
      </c>
      <c r="O13" s="18" t="s">
        <v>18</v>
      </c>
      <c r="P13" s="31" t="s">
        <v>34</v>
      </c>
      <c r="Q13" s="15" t="s">
        <v>63</v>
      </c>
      <c r="R13" s="34"/>
    </row>
    <row r="14" spans="1:18" ht="43.95" customHeight="1" x14ac:dyDescent="0.3">
      <c r="A14" s="15" t="s">
        <v>9</v>
      </c>
      <c r="B14" s="17">
        <v>65</v>
      </c>
      <c r="C14" s="15" t="s">
        <v>125</v>
      </c>
      <c r="D14" s="15"/>
      <c r="E14" s="15" t="s">
        <v>39</v>
      </c>
      <c r="F14" s="15">
        <v>501296</v>
      </c>
      <c r="G14" s="15">
        <v>210024450</v>
      </c>
      <c r="H14" s="17">
        <v>3200029692</v>
      </c>
      <c r="I14" s="18">
        <v>45694</v>
      </c>
      <c r="J14" s="16"/>
      <c r="K14" s="8">
        <v>1699</v>
      </c>
      <c r="L14" s="20">
        <v>0.21</v>
      </c>
      <c r="M14" s="20">
        <f t="shared" ref="M14" si="10">K14*L14</f>
        <v>356.78999999999996</v>
      </c>
      <c r="N14" s="21">
        <f t="shared" ref="N14" si="11">K14+M14</f>
        <v>2055.79</v>
      </c>
      <c r="O14" s="18">
        <v>45692</v>
      </c>
      <c r="P14" s="31" t="s">
        <v>43</v>
      </c>
      <c r="Q14" s="15" t="s">
        <v>42</v>
      </c>
      <c r="R14" s="34"/>
    </row>
    <row r="15" spans="1:18" ht="37.200000000000003" customHeight="1" x14ac:dyDescent="0.3">
      <c r="A15" s="15" t="s">
        <v>9</v>
      </c>
      <c r="B15" s="17">
        <v>72</v>
      </c>
      <c r="C15" s="15" t="s">
        <v>126</v>
      </c>
      <c r="D15" s="15"/>
      <c r="E15" s="15" t="s">
        <v>40</v>
      </c>
      <c r="F15" s="15">
        <v>504976</v>
      </c>
      <c r="G15" s="15">
        <v>210024444</v>
      </c>
      <c r="H15" s="17">
        <v>3200029699</v>
      </c>
      <c r="I15" s="18">
        <v>45694</v>
      </c>
      <c r="J15" s="16"/>
      <c r="K15" s="8">
        <v>2600</v>
      </c>
      <c r="L15" s="20">
        <v>0.21</v>
      </c>
      <c r="M15" s="20">
        <f t="shared" ref="M15:M20" si="12">K15*L15</f>
        <v>546</v>
      </c>
      <c r="N15" s="21">
        <f t="shared" ref="N15:N20" si="13">K15+M15</f>
        <v>3146</v>
      </c>
      <c r="O15" s="18" t="s">
        <v>46</v>
      </c>
      <c r="P15" s="31" t="s">
        <v>45</v>
      </c>
      <c r="Q15" s="15" t="s">
        <v>47</v>
      </c>
      <c r="R15" s="34"/>
    </row>
    <row r="16" spans="1:18" ht="37.200000000000003" customHeight="1" x14ac:dyDescent="0.3">
      <c r="A16" s="15" t="s">
        <v>9</v>
      </c>
      <c r="B16" s="17">
        <v>73</v>
      </c>
      <c r="C16" s="15" t="s">
        <v>127</v>
      </c>
      <c r="D16" s="15"/>
      <c r="E16" s="15" t="s">
        <v>41</v>
      </c>
      <c r="F16" s="15">
        <v>500247</v>
      </c>
      <c r="G16" s="15">
        <v>210024448</v>
      </c>
      <c r="H16" s="17">
        <v>3200029696</v>
      </c>
      <c r="I16" s="18">
        <v>45694</v>
      </c>
      <c r="J16" s="16"/>
      <c r="K16" s="8">
        <v>2941.09</v>
      </c>
      <c r="L16" s="20">
        <v>0.21</v>
      </c>
      <c r="M16" s="20">
        <f t="shared" si="12"/>
        <v>617.62890000000004</v>
      </c>
      <c r="N16" s="21">
        <f t="shared" si="13"/>
        <v>3558.7189000000003</v>
      </c>
      <c r="O16" s="18">
        <v>45695</v>
      </c>
      <c r="P16" s="15" t="s">
        <v>48</v>
      </c>
      <c r="Q16" s="15" t="s">
        <v>49</v>
      </c>
      <c r="R16" s="57">
        <v>3222.35</v>
      </c>
    </row>
    <row r="17" spans="1:18" ht="37.200000000000003" customHeight="1" x14ac:dyDescent="0.3">
      <c r="A17" s="15" t="s">
        <v>9</v>
      </c>
      <c r="B17" s="17">
        <v>75</v>
      </c>
      <c r="C17" s="15" t="s">
        <v>114</v>
      </c>
      <c r="D17" s="15"/>
      <c r="E17" s="15" t="s">
        <v>44</v>
      </c>
      <c r="F17" s="15">
        <v>500322</v>
      </c>
      <c r="G17" s="15">
        <v>210024446</v>
      </c>
      <c r="H17" s="17">
        <v>3200029698</v>
      </c>
      <c r="I17" s="18">
        <v>45702</v>
      </c>
      <c r="J17" s="16"/>
      <c r="K17" s="8">
        <v>35935.5</v>
      </c>
      <c r="L17" s="20">
        <v>0.21</v>
      </c>
      <c r="M17" s="20">
        <f t="shared" si="12"/>
        <v>7546.4549999999999</v>
      </c>
      <c r="N17" s="21">
        <f t="shared" si="13"/>
        <v>43481.955000000002</v>
      </c>
      <c r="O17" s="18" t="s">
        <v>50</v>
      </c>
      <c r="P17" s="15" t="s">
        <v>13</v>
      </c>
      <c r="Q17" s="15" t="s">
        <v>14</v>
      </c>
      <c r="R17" s="34"/>
    </row>
    <row r="18" spans="1:18" ht="37.200000000000003" customHeight="1" x14ac:dyDescent="0.3">
      <c r="A18" s="15" t="s">
        <v>9</v>
      </c>
      <c r="B18" s="17">
        <v>88</v>
      </c>
      <c r="C18" s="15" t="s">
        <v>150</v>
      </c>
      <c r="D18" s="15"/>
      <c r="E18" s="15" t="s">
        <v>52</v>
      </c>
      <c r="F18" s="15">
        <v>505520</v>
      </c>
      <c r="G18" s="15">
        <v>220002715</v>
      </c>
      <c r="H18" s="17">
        <v>3200029869</v>
      </c>
      <c r="I18" s="18">
        <v>45744</v>
      </c>
      <c r="J18" s="16"/>
      <c r="K18" s="8">
        <v>30000</v>
      </c>
      <c r="L18" s="20">
        <v>0.21</v>
      </c>
      <c r="M18" s="20">
        <f t="shared" si="12"/>
        <v>6300</v>
      </c>
      <c r="N18" s="21">
        <f t="shared" si="13"/>
        <v>36300</v>
      </c>
      <c r="O18" s="18" t="s">
        <v>99</v>
      </c>
      <c r="P18" s="31" t="s">
        <v>54</v>
      </c>
      <c r="Q18" s="15" t="s">
        <v>76</v>
      </c>
      <c r="R18" s="34"/>
    </row>
    <row r="19" spans="1:18" ht="37.200000000000003" customHeight="1" x14ac:dyDescent="0.3">
      <c r="A19" s="15" t="s">
        <v>9</v>
      </c>
      <c r="B19" s="17">
        <v>98</v>
      </c>
      <c r="C19" s="15" t="s">
        <v>128</v>
      </c>
      <c r="D19" s="15"/>
      <c r="E19" s="15" t="s">
        <v>55</v>
      </c>
      <c r="F19" s="15">
        <v>503846</v>
      </c>
      <c r="G19" s="15">
        <v>220002712</v>
      </c>
      <c r="H19" s="17">
        <v>3200029734</v>
      </c>
      <c r="I19" s="18">
        <v>45707</v>
      </c>
      <c r="J19" s="16"/>
      <c r="K19" s="8">
        <v>12630.76</v>
      </c>
      <c r="L19" s="20">
        <v>0.21</v>
      </c>
      <c r="M19" s="20">
        <f t="shared" si="12"/>
        <v>2652.4596000000001</v>
      </c>
      <c r="N19" s="21">
        <f t="shared" si="13"/>
        <v>15283.2196</v>
      </c>
      <c r="O19" s="18" t="s">
        <v>59</v>
      </c>
      <c r="P19" s="31" t="s">
        <v>58</v>
      </c>
      <c r="Q19" s="15" t="s">
        <v>60</v>
      </c>
      <c r="R19" s="34"/>
    </row>
    <row r="20" spans="1:18" ht="37.200000000000003" customHeight="1" x14ac:dyDescent="0.3">
      <c r="A20" s="15" t="s">
        <v>9</v>
      </c>
      <c r="B20" s="17">
        <v>99</v>
      </c>
      <c r="C20" s="15" t="s">
        <v>53</v>
      </c>
      <c r="D20" s="15"/>
      <c r="E20" s="15" t="s">
        <v>56</v>
      </c>
      <c r="F20" s="15">
        <v>505509</v>
      </c>
      <c r="G20" s="25">
        <v>210024458</v>
      </c>
      <c r="H20" s="17">
        <v>3200029743</v>
      </c>
      <c r="I20" s="18">
        <v>45719</v>
      </c>
      <c r="J20" s="16"/>
      <c r="K20" s="8">
        <v>5000</v>
      </c>
      <c r="L20" s="20">
        <v>0.21</v>
      </c>
      <c r="M20" s="20">
        <f t="shared" si="12"/>
        <v>1050</v>
      </c>
      <c r="N20" s="21">
        <f t="shared" si="13"/>
        <v>6050</v>
      </c>
      <c r="O20" s="18" t="s">
        <v>62</v>
      </c>
      <c r="P20" s="31" t="s">
        <v>61</v>
      </c>
      <c r="Q20" s="15" t="s">
        <v>63</v>
      </c>
      <c r="R20" s="34"/>
    </row>
    <row r="21" spans="1:18" ht="37.200000000000003" customHeight="1" x14ac:dyDescent="0.3">
      <c r="A21" s="15" t="s">
        <v>9</v>
      </c>
      <c r="B21" s="17">
        <v>101</v>
      </c>
      <c r="C21" s="15" t="s">
        <v>151</v>
      </c>
      <c r="D21" s="15"/>
      <c r="E21" s="15" t="s">
        <v>57</v>
      </c>
      <c r="F21" s="15">
        <v>505505</v>
      </c>
      <c r="G21" s="17">
        <v>230001703</v>
      </c>
      <c r="H21" s="17">
        <v>3200029851</v>
      </c>
      <c r="I21" s="18">
        <v>45701</v>
      </c>
      <c r="J21" s="16"/>
      <c r="K21" s="8">
        <v>14000</v>
      </c>
      <c r="L21" s="20">
        <v>0.21</v>
      </c>
      <c r="M21" s="20">
        <f t="shared" ref="M21" si="14">K21*L21</f>
        <v>2940</v>
      </c>
      <c r="N21" s="21">
        <f t="shared" ref="N21" si="15">K21+M21</f>
        <v>16940</v>
      </c>
      <c r="O21" s="18" t="s">
        <v>21</v>
      </c>
      <c r="P21" s="15" t="s">
        <v>64</v>
      </c>
      <c r="Q21" s="15" t="s">
        <v>63</v>
      </c>
      <c r="R21" s="34"/>
    </row>
    <row r="22" spans="1:18" ht="37.200000000000003" customHeight="1" x14ac:dyDescent="0.3">
      <c r="A22" s="15" t="s">
        <v>9</v>
      </c>
      <c r="B22" s="17">
        <v>119</v>
      </c>
      <c r="C22" s="15" t="s">
        <v>129</v>
      </c>
      <c r="D22" s="15"/>
      <c r="E22" s="15" t="s">
        <v>79</v>
      </c>
      <c r="F22" s="15">
        <v>500320</v>
      </c>
      <c r="G22" s="15">
        <v>210024489</v>
      </c>
      <c r="H22" s="17">
        <v>3200029767</v>
      </c>
      <c r="I22" s="18">
        <v>45719</v>
      </c>
      <c r="J22" s="16"/>
      <c r="K22" s="8">
        <v>300</v>
      </c>
      <c r="L22" s="20">
        <v>0</v>
      </c>
      <c r="M22" s="20">
        <v>0</v>
      </c>
      <c r="N22" s="21">
        <f t="shared" ref="N22:N35" si="16">K22+M22</f>
        <v>300</v>
      </c>
      <c r="O22" s="18">
        <v>45731</v>
      </c>
      <c r="P22" s="31" t="s">
        <v>66</v>
      </c>
      <c r="Q22" s="24" t="s">
        <v>67</v>
      </c>
      <c r="R22" s="34"/>
    </row>
    <row r="23" spans="1:18" ht="37.200000000000003" customHeight="1" x14ac:dyDescent="0.3">
      <c r="A23" s="15" t="s">
        <v>9</v>
      </c>
      <c r="B23" s="17">
        <v>132</v>
      </c>
      <c r="C23" s="15" t="s">
        <v>130</v>
      </c>
      <c r="D23" s="15"/>
      <c r="E23" s="15" t="s">
        <v>80</v>
      </c>
      <c r="F23" s="15">
        <v>500322</v>
      </c>
      <c r="G23" s="15">
        <v>210024423</v>
      </c>
      <c r="H23" s="17">
        <v>3200029818</v>
      </c>
      <c r="I23" s="18">
        <v>45723</v>
      </c>
      <c r="J23" s="16"/>
      <c r="K23" s="8">
        <v>2207.4</v>
      </c>
      <c r="L23" s="20">
        <v>0.21</v>
      </c>
      <c r="M23" s="20">
        <f t="shared" ref="M23:M39" si="17">K23*L23</f>
        <v>463.55399999999997</v>
      </c>
      <c r="N23" s="21">
        <f t="shared" si="16"/>
        <v>2670.9540000000002</v>
      </c>
      <c r="O23" s="18">
        <v>45750</v>
      </c>
      <c r="P23" s="15" t="s">
        <v>13</v>
      </c>
      <c r="Q23" s="15" t="s">
        <v>14</v>
      </c>
      <c r="R23" s="34"/>
    </row>
    <row r="24" spans="1:18" ht="37.200000000000003" customHeight="1" x14ac:dyDescent="0.3">
      <c r="A24" s="15" t="s">
        <v>9</v>
      </c>
      <c r="B24" s="17">
        <v>133</v>
      </c>
      <c r="C24" s="15" t="s">
        <v>131</v>
      </c>
      <c r="D24" s="15"/>
      <c r="E24" s="15" t="s">
        <v>81</v>
      </c>
      <c r="F24" s="15">
        <v>500322</v>
      </c>
      <c r="G24" s="15">
        <v>210024491</v>
      </c>
      <c r="H24" s="17">
        <v>3200029816</v>
      </c>
      <c r="I24" s="18">
        <v>45723</v>
      </c>
      <c r="J24" s="16"/>
      <c r="K24" s="8">
        <v>4250</v>
      </c>
      <c r="L24" s="20">
        <v>0.21</v>
      </c>
      <c r="M24" s="20">
        <f t="shared" si="17"/>
        <v>892.5</v>
      </c>
      <c r="N24" s="21">
        <f t="shared" si="16"/>
        <v>5142.5</v>
      </c>
      <c r="O24" s="18">
        <v>45781</v>
      </c>
      <c r="P24" s="15" t="s">
        <v>13</v>
      </c>
      <c r="Q24" s="15" t="s">
        <v>14</v>
      </c>
      <c r="R24" s="34"/>
    </row>
    <row r="25" spans="1:18" ht="37.200000000000003" customHeight="1" x14ac:dyDescent="0.3">
      <c r="A25" s="15" t="s">
        <v>9</v>
      </c>
      <c r="B25" s="17">
        <v>134</v>
      </c>
      <c r="C25" s="15" t="s">
        <v>132</v>
      </c>
      <c r="D25" s="15"/>
      <c r="E25" s="15" t="s">
        <v>82</v>
      </c>
      <c r="F25" s="15">
        <v>500247</v>
      </c>
      <c r="G25" s="15">
        <v>210024525</v>
      </c>
      <c r="H25" s="17">
        <v>3200029814</v>
      </c>
      <c r="I25" s="18">
        <v>45723</v>
      </c>
      <c r="J25" s="16"/>
      <c r="K25" s="8">
        <v>22470.799999999999</v>
      </c>
      <c r="L25" s="20">
        <v>0.21</v>
      </c>
      <c r="M25" s="20">
        <f t="shared" si="17"/>
        <v>4718.8679999999995</v>
      </c>
      <c r="N25" s="21">
        <f t="shared" si="16"/>
        <v>27189.667999999998</v>
      </c>
      <c r="O25" s="18">
        <v>45746</v>
      </c>
      <c r="P25" s="31" t="s">
        <v>48</v>
      </c>
      <c r="Q25" s="15" t="s">
        <v>49</v>
      </c>
      <c r="R25" s="57">
        <v>27850.78</v>
      </c>
    </row>
    <row r="26" spans="1:18" ht="37.200000000000003" customHeight="1" x14ac:dyDescent="0.3">
      <c r="A26" s="15" t="s">
        <v>9</v>
      </c>
      <c r="B26" s="17">
        <v>135</v>
      </c>
      <c r="C26" s="15" t="s">
        <v>133</v>
      </c>
      <c r="D26" s="15"/>
      <c r="E26" s="15" t="s">
        <v>83</v>
      </c>
      <c r="F26" s="15">
        <v>500247</v>
      </c>
      <c r="G26" s="15">
        <v>210024526</v>
      </c>
      <c r="H26" s="17">
        <v>3200029813</v>
      </c>
      <c r="I26" s="18">
        <v>45723</v>
      </c>
      <c r="J26" s="16"/>
      <c r="K26" s="8">
        <v>30884.63</v>
      </c>
      <c r="L26" s="20">
        <v>0.21</v>
      </c>
      <c r="M26" s="20">
        <f t="shared" si="17"/>
        <v>6485.7722999999996</v>
      </c>
      <c r="N26" s="21">
        <f t="shared" si="16"/>
        <v>37370.402300000002</v>
      </c>
      <c r="O26" s="18">
        <v>45837</v>
      </c>
      <c r="P26" s="31" t="s">
        <v>48</v>
      </c>
      <c r="Q26" s="15" t="s">
        <v>49</v>
      </c>
      <c r="R26" s="34"/>
    </row>
    <row r="27" spans="1:18" ht="37.200000000000003" customHeight="1" x14ac:dyDescent="0.3">
      <c r="A27" s="15" t="s">
        <v>9</v>
      </c>
      <c r="B27" s="17">
        <v>139</v>
      </c>
      <c r="C27" s="15" t="s">
        <v>134</v>
      </c>
      <c r="D27" s="15"/>
      <c r="E27" s="15" t="s">
        <v>84</v>
      </c>
      <c r="F27" s="15">
        <v>501238</v>
      </c>
      <c r="G27" s="15">
        <v>210024520</v>
      </c>
      <c r="H27" s="17">
        <v>3200029815</v>
      </c>
      <c r="I27" s="18">
        <v>45723</v>
      </c>
      <c r="J27" s="16"/>
      <c r="K27" s="8">
        <v>2000</v>
      </c>
      <c r="L27" s="20">
        <v>0</v>
      </c>
      <c r="M27" s="20">
        <f t="shared" si="17"/>
        <v>0</v>
      </c>
      <c r="N27" s="21">
        <f t="shared" si="16"/>
        <v>2000</v>
      </c>
      <c r="O27" s="18" t="s">
        <v>68</v>
      </c>
      <c r="P27" s="31" t="s">
        <v>69</v>
      </c>
      <c r="Q27" s="15" t="s">
        <v>70</v>
      </c>
      <c r="R27" s="34"/>
    </row>
    <row r="28" spans="1:18" ht="37.200000000000003" customHeight="1" x14ac:dyDescent="0.3">
      <c r="A28" s="15" t="s">
        <v>9</v>
      </c>
      <c r="B28" s="17">
        <v>148</v>
      </c>
      <c r="C28" s="15" t="s">
        <v>135</v>
      </c>
      <c r="D28" s="15"/>
      <c r="E28" s="15" t="s">
        <v>85</v>
      </c>
      <c r="F28" s="15">
        <v>504976</v>
      </c>
      <c r="G28" s="15">
        <v>210024490</v>
      </c>
      <c r="H28" s="17">
        <v>3200029829</v>
      </c>
      <c r="I28" s="18">
        <v>45729</v>
      </c>
      <c r="J28" s="16"/>
      <c r="K28" s="8">
        <v>1536.8</v>
      </c>
      <c r="L28" s="20">
        <v>0.21</v>
      </c>
      <c r="M28" s="20">
        <f t="shared" si="17"/>
        <v>322.72799999999995</v>
      </c>
      <c r="N28" s="21">
        <f t="shared" si="16"/>
        <v>1859.5279999999998</v>
      </c>
      <c r="O28" s="18" t="s">
        <v>71</v>
      </c>
      <c r="P28" s="31" t="s">
        <v>45</v>
      </c>
      <c r="Q28" s="15" t="s">
        <v>47</v>
      </c>
      <c r="R28" s="34"/>
    </row>
    <row r="29" spans="1:18" ht="37.200000000000003" customHeight="1" x14ac:dyDescent="0.3">
      <c r="A29" s="15" t="s">
        <v>9</v>
      </c>
      <c r="B29" s="17">
        <v>149</v>
      </c>
      <c r="C29" s="15" t="s">
        <v>136</v>
      </c>
      <c r="D29" s="15"/>
      <c r="E29" s="15" t="s">
        <v>86</v>
      </c>
      <c r="F29" s="15">
        <v>504976</v>
      </c>
      <c r="G29" s="15">
        <v>210024532</v>
      </c>
      <c r="H29" s="17">
        <v>3200029828</v>
      </c>
      <c r="I29" s="18">
        <v>45729</v>
      </c>
      <c r="J29" s="16"/>
      <c r="K29" s="8">
        <v>4354.34</v>
      </c>
      <c r="L29" s="20">
        <v>0.21</v>
      </c>
      <c r="M29" s="20">
        <f t="shared" si="17"/>
        <v>914.41139999999996</v>
      </c>
      <c r="N29" s="21">
        <f t="shared" si="16"/>
        <v>5268.7514000000001</v>
      </c>
      <c r="O29" s="18" t="s">
        <v>72</v>
      </c>
      <c r="P29" s="31" t="s">
        <v>45</v>
      </c>
      <c r="Q29" s="15" t="s">
        <v>47</v>
      </c>
      <c r="R29" s="34"/>
    </row>
    <row r="30" spans="1:18" ht="37.200000000000003" customHeight="1" x14ac:dyDescent="0.3">
      <c r="A30" s="15" t="s">
        <v>9</v>
      </c>
      <c r="B30" s="17">
        <v>150</v>
      </c>
      <c r="C30" s="15" t="s">
        <v>137</v>
      </c>
      <c r="D30" s="15"/>
      <c r="E30" s="15" t="s">
        <v>87</v>
      </c>
      <c r="F30" s="15"/>
      <c r="G30" s="15"/>
      <c r="H30" s="17"/>
      <c r="I30" s="18">
        <v>45728</v>
      </c>
      <c r="J30" s="16"/>
      <c r="K30" s="8"/>
      <c r="L30" s="20">
        <v>0.21</v>
      </c>
      <c r="M30" s="20">
        <f t="shared" si="17"/>
        <v>0</v>
      </c>
      <c r="N30" s="21">
        <f t="shared" si="16"/>
        <v>0</v>
      </c>
      <c r="O30" s="18"/>
      <c r="P30" s="31" t="s">
        <v>77</v>
      </c>
      <c r="Q30" s="15" t="s">
        <v>78</v>
      </c>
      <c r="R30" s="34"/>
    </row>
    <row r="31" spans="1:18" ht="37.200000000000003" customHeight="1" x14ac:dyDescent="0.3">
      <c r="A31" s="15" t="s">
        <v>9</v>
      </c>
      <c r="B31" s="17">
        <v>151</v>
      </c>
      <c r="C31" s="15" t="s">
        <v>138</v>
      </c>
      <c r="D31" s="15"/>
      <c r="E31" s="15" t="str">
        <f t="shared" ref="E31" si="18">_xlfn.CONCAT("CM","-",0,B31,"-",2025)</f>
        <v>CM-0151-2025</v>
      </c>
      <c r="F31" s="25">
        <v>505109</v>
      </c>
      <c r="G31" s="25">
        <v>230001707</v>
      </c>
      <c r="H31" s="17"/>
      <c r="I31" s="18">
        <v>45720</v>
      </c>
      <c r="J31" s="16"/>
      <c r="K31" s="8">
        <v>6000</v>
      </c>
      <c r="L31" s="20">
        <v>0</v>
      </c>
      <c r="M31" s="20">
        <f t="shared" ref="M31" si="19">K31*L31</f>
        <v>0</v>
      </c>
      <c r="N31" s="21">
        <f t="shared" ref="N31" si="20">K31+M31</f>
        <v>6000</v>
      </c>
      <c r="O31" s="18" t="s">
        <v>74</v>
      </c>
      <c r="P31" s="31" t="s">
        <v>73</v>
      </c>
      <c r="Q31" s="15" t="s">
        <v>63</v>
      </c>
      <c r="R31" s="34"/>
    </row>
    <row r="32" spans="1:18" ht="37.200000000000003" customHeight="1" x14ac:dyDescent="0.3">
      <c r="A32" s="15" t="s">
        <v>9</v>
      </c>
      <c r="B32" s="17">
        <v>152</v>
      </c>
      <c r="C32" s="15" t="s">
        <v>139</v>
      </c>
      <c r="D32" s="15"/>
      <c r="E32" s="15" t="s">
        <v>88</v>
      </c>
      <c r="F32" s="15">
        <v>505036</v>
      </c>
      <c r="G32" s="15">
        <v>230001705</v>
      </c>
      <c r="H32" s="17"/>
      <c r="I32" s="18">
        <v>45720</v>
      </c>
      <c r="J32" s="16"/>
      <c r="K32" s="8">
        <v>8700</v>
      </c>
      <c r="L32" s="20">
        <v>0</v>
      </c>
      <c r="M32" s="20">
        <f>K32*L32</f>
        <v>0</v>
      </c>
      <c r="N32" s="21">
        <f>K32+M32</f>
        <v>8700</v>
      </c>
      <c r="O32" s="18" t="s">
        <v>74</v>
      </c>
      <c r="P32" s="31" t="s">
        <v>75</v>
      </c>
      <c r="Q32" s="15" t="s">
        <v>63</v>
      </c>
      <c r="R32" s="34"/>
    </row>
    <row r="33" spans="1:18" ht="37.200000000000003" customHeight="1" x14ac:dyDescent="0.3">
      <c r="A33" s="15" t="s">
        <v>9</v>
      </c>
      <c r="B33" s="17">
        <v>156</v>
      </c>
      <c r="C33" s="15" t="s">
        <v>140</v>
      </c>
      <c r="D33" s="15"/>
      <c r="E33" s="15" t="s">
        <v>89</v>
      </c>
      <c r="F33" s="15">
        <v>504976</v>
      </c>
      <c r="G33" s="15">
        <v>210024548</v>
      </c>
      <c r="H33" s="15">
        <v>3200029831</v>
      </c>
      <c r="I33" s="18">
        <v>45729</v>
      </c>
      <c r="J33" s="16"/>
      <c r="K33" s="8">
        <v>1587.48</v>
      </c>
      <c r="L33" s="20">
        <v>0.21</v>
      </c>
      <c r="M33" s="20">
        <f t="shared" si="17"/>
        <v>333.37079999999997</v>
      </c>
      <c r="N33" s="21">
        <f t="shared" si="16"/>
        <v>1920.8507999999999</v>
      </c>
      <c r="O33" s="18">
        <v>45786</v>
      </c>
      <c r="P33" s="31" t="s">
        <v>45</v>
      </c>
      <c r="Q33" s="15" t="s">
        <v>47</v>
      </c>
      <c r="R33" s="34"/>
    </row>
    <row r="34" spans="1:18" ht="37.200000000000003" customHeight="1" x14ac:dyDescent="0.3">
      <c r="A34" s="15" t="s">
        <v>9</v>
      </c>
      <c r="B34" s="17">
        <v>157</v>
      </c>
      <c r="C34" s="15" t="s">
        <v>142</v>
      </c>
      <c r="D34" s="15"/>
      <c r="E34" s="15" t="s">
        <v>90</v>
      </c>
      <c r="F34" s="15">
        <v>500322</v>
      </c>
      <c r="G34" s="15">
        <v>210024538</v>
      </c>
      <c r="H34" s="17">
        <v>3200029839</v>
      </c>
      <c r="I34" s="18">
        <v>45729</v>
      </c>
      <c r="J34" s="16"/>
      <c r="K34" s="8">
        <v>1495.02</v>
      </c>
      <c r="L34" s="20">
        <v>0.21</v>
      </c>
      <c r="M34" s="20">
        <f t="shared" si="17"/>
        <v>313.95419999999996</v>
      </c>
      <c r="N34" s="21">
        <f t="shared" si="16"/>
        <v>1808.9741999999999</v>
      </c>
      <c r="O34" s="18">
        <v>45873</v>
      </c>
      <c r="P34" s="31" t="s">
        <v>13</v>
      </c>
      <c r="Q34" s="15" t="s">
        <v>14</v>
      </c>
      <c r="R34" s="34"/>
    </row>
    <row r="35" spans="1:18" ht="37.200000000000003" customHeight="1" x14ac:dyDescent="0.3">
      <c r="A35" s="15" t="s">
        <v>9</v>
      </c>
      <c r="B35" s="17">
        <v>158</v>
      </c>
      <c r="C35" s="15" t="s">
        <v>141</v>
      </c>
      <c r="D35" s="15"/>
      <c r="E35" s="15" t="s">
        <v>91</v>
      </c>
      <c r="F35" s="15">
        <v>500322</v>
      </c>
      <c r="G35" s="15">
        <v>210024539</v>
      </c>
      <c r="H35" s="17">
        <v>3200029838</v>
      </c>
      <c r="I35" s="18">
        <v>45729</v>
      </c>
      <c r="J35" s="16"/>
      <c r="K35" s="8">
        <v>2374.96</v>
      </c>
      <c r="L35" s="20">
        <v>0.21</v>
      </c>
      <c r="M35" s="20">
        <f t="shared" si="17"/>
        <v>498.74160000000001</v>
      </c>
      <c r="N35" s="21">
        <f t="shared" si="16"/>
        <v>2873.7015999999999</v>
      </c>
      <c r="O35" s="18">
        <v>45872</v>
      </c>
      <c r="P35" s="31" t="s">
        <v>13</v>
      </c>
      <c r="Q35" s="15" t="s">
        <v>14</v>
      </c>
      <c r="R35" s="34"/>
    </row>
    <row r="36" spans="1:18" ht="37.200000000000003" customHeight="1" x14ac:dyDescent="0.3">
      <c r="A36" s="15" t="s">
        <v>9</v>
      </c>
      <c r="B36" s="17">
        <v>171</v>
      </c>
      <c r="C36" s="15" t="s">
        <v>143</v>
      </c>
      <c r="D36" s="15"/>
      <c r="E36" s="15" t="s">
        <v>92</v>
      </c>
      <c r="F36" s="15">
        <v>500247</v>
      </c>
      <c r="G36" s="15">
        <v>210024569</v>
      </c>
      <c r="H36" s="17">
        <v>3200029861</v>
      </c>
      <c r="I36" s="18">
        <v>45742</v>
      </c>
      <c r="J36" s="16"/>
      <c r="K36" s="8">
        <v>893.01</v>
      </c>
      <c r="L36" s="20">
        <v>0.21</v>
      </c>
      <c r="M36" s="20">
        <f t="shared" si="17"/>
        <v>187.53209999999999</v>
      </c>
      <c r="N36" s="21">
        <f t="shared" ref="N36:N39" si="21">K36+M36</f>
        <v>1080.5420999999999</v>
      </c>
      <c r="O36" s="18">
        <v>45771</v>
      </c>
      <c r="P36" s="31" t="s">
        <v>48</v>
      </c>
      <c r="Q36" s="15" t="s">
        <v>49</v>
      </c>
      <c r="R36" s="34"/>
    </row>
    <row r="37" spans="1:18" ht="37.200000000000003" customHeight="1" x14ac:dyDescent="0.3">
      <c r="A37" s="15" t="s">
        <v>9</v>
      </c>
      <c r="B37" s="17">
        <v>172</v>
      </c>
      <c r="C37" s="15" t="s">
        <v>144</v>
      </c>
      <c r="D37" s="15"/>
      <c r="E37" s="15" t="s">
        <v>93</v>
      </c>
      <c r="F37" s="15">
        <v>500247</v>
      </c>
      <c r="G37" s="15">
        <v>210024571</v>
      </c>
      <c r="H37" s="17">
        <v>3200029860</v>
      </c>
      <c r="I37" s="18">
        <v>45742</v>
      </c>
      <c r="J37" s="16"/>
      <c r="K37" s="8">
        <v>893.01</v>
      </c>
      <c r="L37" s="20">
        <v>0.21</v>
      </c>
      <c r="M37" s="20">
        <f t="shared" si="17"/>
        <v>187.53209999999999</v>
      </c>
      <c r="N37" s="21">
        <f t="shared" si="21"/>
        <v>1080.5420999999999</v>
      </c>
      <c r="O37" s="18">
        <v>45771</v>
      </c>
      <c r="P37" s="31" t="s">
        <v>48</v>
      </c>
      <c r="Q37" s="15" t="s">
        <v>49</v>
      </c>
      <c r="R37" s="34"/>
    </row>
    <row r="38" spans="1:18" ht="37.200000000000003" customHeight="1" x14ac:dyDescent="0.3">
      <c r="A38" s="15" t="s">
        <v>9</v>
      </c>
      <c r="B38" s="17">
        <v>173</v>
      </c>
      <c r="C38" s="15" t="s">
        <v>145</v>
      </c>
      <c r="D38" s="15"/>
      <c r="E38" s="15" t="s">
        <v>94</v>
      </c>
      <c r="F38" s="15">
        <v>500247</v>
      </c>
      <c r="G38" s="15">
        <v>210024574</v>
      </c>
      <c r="H38" s="17">
        <v>3200029859</v>
      </c>
      <c r="I38" s="18">
        <v>45742</v>
      </c>
      <c r="J38" s="16"/>
      <c r="K38" s="8">
        <v>198.96</v>
      </c>
      <c r="L38" s="20">
        <v>0.21</v>
      </c>
      <c r="M38" s="20">
        <f t="shared" si="17"/>
        <v>41.781599999999997</v>
      </c>
      <c r="N38" s="21">
        <f t="shared" si="21"/>
        <v>240.74160000000001</v>
      </c>
      <c r="O38" s="18">
        <v>45734</v>
      </c>
      <c r="P38" s="31" t="s">
        <v>48</v>
      </c>
      <c r="Q38" s="15" t="s">
        <v>49</v>
      </c>
      <c r="R38" s="34"/>
    </row>
    <row r="39" spans="1:18" ht="37.200000000000003" customHeight="1" x14ac:dyDescent="0.3">
      <c r="A39" s="15" t="s">
        <v>9</v>
      </c>
      <c r="B39" s="17">
        <v>177</v>
      </c>
      <c r="C39" s="15" t="s">
        <v>146</v>
      </c>
      <c r="D39" s="15"/>
      <c r="E39" s="15" t="s">
        <v>95</v>
      </c>
      <c r="F39" s="15">
        <v>500247</v>
      </c>
      <c r="G39" s="15">
        <v>210024580</v>
      </c>
      <c r="H39" s="15">
        <v>3200029872</v>
      </c>
      <c r="I39" s="18">
        <v>45743</v>
      </c>
      <c r="J39" s="16"/>
      <c r="K39" s="8">
        <v>583.1</v>
      </c>
      <c r="L39" s="20">
        <v>0.21</v>
      </c>
      <c r="M39" s="20">
        <f t="shared" si="17"/>
        <v>122.45099999999999</v>
      </c>
      <c r="N39" s="21">
        <f t="shared" si="21"/>
        <v>705.55100000000004</v>
      </c>
      <c r="O39" s="18">
        <v>45704</v>
      </c>
      <c r="P39" s="31" t="s">
        <v>48</v>
      </c>
      <c r="Q39" s="15" t="s">
        <v>49</v>
      </c>
      <c r="R39" s="34"/>
    </row>
    <row r="40" spans="1:18" ht="37.200000000000003" customHeight="1" x14ac:dyDescent="0.3">
      <c r="A40" s="15" t="s">
        <v>9</v>
      </c>
      <c r="B40" s="17">
        <v>180</v>
      </c>
      <c r="C40" s="15" t="s">
        <v>147</v>
      </c>
      <c r="D40" s="15"/>
      <c r="E40" s="15" t="s">
        <v>96</v>
      </c>
      <c r="F40" s="15">
        <v>505514</v>
      </c>
      <c r="G40" s="15">
        <v>230001712</v>
      </c>
      <c r="H40" s="17"/>
      <c r="I40" s="18">
        <v>45743</v>
      </c>
      <c r="J40" s="16"/>
      <c r="K40" s="8">
        <v>12000</v>
      </c>
      <c r="L40" s="20">
        <v>0.21</v>
      </c>
      <c r="M40" s="20">
        <f t="shared" ref="M40" si="22">K40*L40</f>
        <v>2520</v>
      </c>
      <c r="N40" s="21">
        <f t="shared" ref="N40" si="23">K40+M40</f>
        <v>14520</v>
      </c>
      <c r="O40" s="18" t="s">
        <v>98</v>
      </c>
      <c r="P40" s="31" t="s">
        <v>97</v>
      </c>
      <c r="Q40" s="15" t="s">
        <v>63</v>
      </c>
      <c r="R40" s="34"/>
    </row>
    <row r="41" spans="1:18" ht="19.2" customHeight="1" x14ac:dyDescent="0.3">
      <c r="H41" s="47" t="s">
        <v>111</v>
      </c>
      <c r="I41" s="48"/>
      <c r="J41" s="49"/>
      <c r="K41" s="9"/>
    </row>
    <row r="42" spans="1:18" ht="15.6" customHeight="1" x14ac:dyDescent="0.3">
      <c r="H42" s="50" t="s">
        <v>112</v>
      </c>
      <c r="I42" s="51"/>
      <c r="J42" s="52"/>
      <c r="K42" s="10"/>
    </row>
    <row r="43" spans="1:18" ht="16.2" customHeight="1" x14ac:dyDescent="0.3">
      <c r="H43" s="53" t="s">
        <v>113</v>
      </c>
      <c r="I43" s="54"/>
      <c r="J43" s="55"/>
      <c r="K43" s="11"/>
    </row>
    <row r="44" spans="1:18" ht="37.200000000000003" customHeight="1" x14ac:dyDescent="0.3">
      <c r="K44" s="14"/>
    </row>
    <row r="45" spans="1:18" ht="37.200000000000003" customHeight="1" x14ac:dyDescent="0.3">
      <c r="K45" s="14"/>
    </row>
    <row r="46" spans="1:18" ht="37.200000000000003" customHeight="1" x14ac:dyDescent="0.3">
      <c r="K46" s="14"/>
    </row>
    <row r="47" spans="1:18" ht="37.200000000000003" customHeight="1" x14ac:dyDescent="0.3">
      <c r="K47" s="14"/>
    </row>
    <row r="48" spans="1:18" ht="37.200000000000003" customHeight="1" x14ac:dyDescent="0.3">
      <c r="K48" s="14"/>
    </row>
    <row r="49" spans="11:11" ht="37.200000000000003" customHeight="1" x14ac:dyDescent="0.3">
      <c r="K49" s="14"/>
    </row>
    <row r="50" spans="11:11" ht="37.200000000000003" customHeight="1" x14ac:dyDescent="0.3">
      <c r="K50" s="14"/>
    </row>
    <row r="51" spans="11:11" ht="37.200000000000003" customHeight="1" x14ac:dyDescent="0.3">
      <c r="K51" s="14"/>
    </row>
    <row r="52" spans="11:11" ht="37.200000000000003" customHeight="1" x14ac:dyDescent="0.3">
      <c r="K52" s="14"/>
    </row>
    <row r="53" spans="11:11" ht="37.200000000000003" customHeight="1" x14ac:dyDescent="0.3">
      <c r="K53" s="14"/>
    </row>
    <row r="54" spans="11:11" ht="37.200000000000003" customHeight="1" x14ac:dyDescent="0.3">
      <c r="K54" s="14"/>
    </row>
    <row r="55" spans="11:11" ht="37.200000000000003" customHeight="1" x14ac:dyDescent="0.3">
      <c r="K55" s="14"/>
    </row>
    <row r="56" spans="11:11" ht="37.200000000000003" customHeight="1" x14ac:dyDescent="0.3">
      <c r="K56" s="14"/>
    </row>
    <row r="57" spans="11:11" ht="37.200000000000003" customHeight="1" x14ac:dyDescent="0.3">
      <c r="K57" s="14"/>
    </row>
    <row r="58" spans="11:11" ht="37.200000000000003" customHeight="1" x14ac:dyDescent="0.3">
      <c r="K58" s="14"/>
    </row>
    <row r="59" spans="11:11" ht="37.200000000000003" customHeight="1" x14ac:dyDescent="0.3">
      <c r="K59" s="14"/>
    </row>
    <row r="60" spans="11:11" ht="37.200000000000003" customHeight="1" x14ac:dyDescent="0.3">
      <c r="K60" s="14"/>
    </row>
    <row r="61" spans="11:11" ht="37.200000000000003" customHeight="1" x14ac:dyDescent="0.3">
      <c r="K61" s="14"/>
    </row>
    <row r="62" spans="11:11" ht="37.200000000000003" customHeight="1" x14ac:dyDescent="0.3">
      <c r="K62" s="14"/>
    </row>
    <row r="63" spans="11:11" ht="37.200000000000003" customHeight="1" x14ac:dyDescent="0.3">
      <c r="K63" s="14"/>
    </row>
    <row r="64" spans="11:11" ht="37.200000000000003" customHeight="1" x14ac:dyDescent="0.3">
      <c r="K64" s="14"/>
    </row>
    <row r="65" spans="11:11" ht="37.200000000000003" customHeight="1" x14ac:dyDescent="0.3">
      <c r="K65" s="14"/>
    </row>
    <row r="66" spans="11:11" ht="37.200000000000003" customHeight="1" x14ac:dyDescent="0.3">
      <c r="K66" s="14"/>
    </row>
    <row r="67" spans="11:11" ht="37.200000000000003" customHeight="1" x14ac:dyDescent="0.3">
      <c r="K67" s="14"/>
    </row>
    <row r="68" spans="11:11" ht="37.200000000000003" customHeight="1" x14ac:dyDescent="0.3">
      <c r="K68" s="14"/>
    </row>
    <row r="69" spans="11:11" ht="37.200000000000003" customHeight="1" x14ac:dyDescent="0.3">
      <c r="K69" s="14"/>
    </row>
    <row r="70" spans="11:11" ht="37.200000000000003" customHeight="1" x14ac:dyDescent="0.3">
      <c r="K70" s="14"/>
    </row>
    <row r="71" spans="11:11" ht="37.200000000000003" customHeight="1" x14ac:dyDescent="0.3">
      <c r="K71" s="14"/>
    </row>
    <row r="72" spans="11:11" ht="37.200000000000003" customHeight="1" x14ac:dyDescent="0.3">
      <c r="K72" s="14"/>
    </row>
    <row r="73" spans="11:11" ht="37.200000000000003" customHeight="1" x14ac:dyDescent="0.3">
      <c r="K73" s="14"/>
    </row>
    <row r="74" spans="11:11" ht="37.200000000000003" customHeight="1" x14ac:dyDescent="0.3">
      <c r="K74" s="14"/>
    </row>
    <row r="75" spans="11:11" ht="37.200000000000003" customHeight="1" x14ac:dyDescent="0.3">
      <c r="K75" s="14"/>
    </row>
    <row r="76" spans="11:11" ht="37.200000000000003" customHeight="1" x14ac:dyDescent="0.3">
      <c r="K76" s="14"/>
    </row>
    <row r="77" spans="11:11" ht="37.200000000000003" customHeight="1" x14ac:dyDescent="0.3">
      <c r="K77" s="14"/>
    </row>
    <row r="78" spans="11:11" ht="37.200000000000003" customHeight="1" x14ac:dyDescent="0.3">
      <c r="K78" s="14"/>
    </row>
    <row r="79" spans="11:11" ht="37.200000000000003" customHeight="1" x14ac:dyDescent="0.3">
      <c r="K79" s="14"/>
    </row>
    <row r="80" spans="11:11" ht="37.200000000000003" customHeight="1" x14ac:dyDescent="0.3">
      <c r="K80" s="14"/>
    </row>
    <row r="81" spans="11:11" ht="37.200000000000003" customHeight="1" x14ac:dyDescent="0.3">
      <c r="K81" s="14"/>
    </row>
    <row r="82" spans="11:11" ht="37.200000000000003" customHeight="1" x14ac:dyDescent="0.3">
      <c r="K82" s="14"/>
    </row>
    <row r="83" spans="11:11" ht="37.200000000000003" customHeight="1" x14ac:dyDescent="0.3">
      <c r="K83" s="14"/>
    </row>
    <row r="84" spans="11:11" ht="37.200000000000003" customHeight="1" x14ac:dyDescent="0.3">
      <c r="K84" s="14"/>
    </row>
    <row r="85" spans="11:11" ht="37.200000000000003" customHeight="1" x14ac:dyDescent="0.3">
      <c r="K85" s="14"/>
    </row>
    <row r="86" spans="11:11" ht="37.200000000000003" customHeight="1" x14ac:dyDescent="0.3">
      <c r="K86" s="14"/>
    </row>
    <row r="87" spans="11:11" ht="37.200000000000003" customHeight="1" x14ac:dyDescent="0.3">
      <c r="K87" s="14"/>
    </row>
    <row r="88" spans="11:11" ht="37.200000000000003" customHeight="1" x14ac:dyDescent="0.3">
      <c r="K88" s="14"/>
    </row>
    <row r="89" spans="11:11" ht="37.200000000000003" customHeight="1" x14ac:dyDescent="0.3">
      <c r="K89" s="14"/>
    </row>
    <row r="90" spans="11:11" ht="37.200000000000003" customHeight="1" x14ac:dyDescent="0.3">
      <c r="K90" s="14"/>
    </row>
    <row r="91" spans="11:11" ht="37.200000000000003" customHeight="1" x14ac:dyDescent="0.3">
      <c r="K91" s="14"/>
    </row>
    <row r="92" spans="11:11" ht="37.200000000000003" customHeight="1" x14ac:dyDescent="0.3">
      <c r="K92" s="14"/>
    </row>
    <row r="93" spans="11:11" ht="37.200000000000003" customHeight="1" x14ac:dyDescent="0.3">
      <c r="K93" s="14"/>
    </row>
    <row r="94" spans="11:11" ht="37.200000000000003" customHeight="1" x14ac:dyDescent="0.3">
      <c r="K94" s="14"/>
    </row>
    <row r="95" spans="11:11" ht="37.200000000000003" customHeight="1" x14ac:dyDescent="0.3">
      <c r="K95" s="14"/>
    </row>
    <row r="96" spans="11:11" ht="37.200000000000003" customHeight="1" x14ac:dyDescent="0.3">
      <c r="K96" s="14"/>
    </row>
    <row r="97" spans="11:11" ht="37.200000000000003" customHeight="1" x14ac:dyDescent="0.3">
      <c r="K97" s="14"/>
    </row>
    <row r="98" spans="11:11" ht="37.200000000000003" customHeight="1" x14ac:dyDescent="0.3">
      <c r="K98" s="14"/>
    </row>
    <row r="99" spans="11:11" ht="37.200000000000003" customHeight="1" x14ac:dyDescent="0.3">
      <c r="K99" s="14"/>
    </row>
    <row r="100" spans="11:11" ht="37.200000000000003" customHeight="1" x14ac:dyDescent="0.3">
      <c r="K100" s="14"/>
    </row>
    <row r="101" spans="11:11" ht="37.200000000000003" customHeight="1" x14ac:dyDescent="0.3">
      <c r="K101" s="14"/>
    </row>
    <row r="102" spans="11:11" ht="37.200000000000003" customHeight="1" x14ac:dyDescent="0.3">
      <c r="K102" s="14"/>
    </row>
    <row r="103" spans="11:11" ht="37.200000000000003" customHeight="1" x14ac:dyDescent="0.3">
      <c r="K103" s="14"/>
    </row>
    <row r="104" spans="11:11" ht="37.200000000000003" customHeight="1" x14ac:dyDescent="0.3">
      <c r="K104" s="14"/>
    </row>
    <row r="105" spans="11:11" ht="37.200000000000003" customHeight="1" x14ac:dyDescent="0.3">
      <c r="K105" s="14"/>
    </row>
    <row r="106" spans="11:11" ht="37.200000000000003" customHeight="1" x14ac:dyDescent="0.3">
      <c r="K106" s="14"/>
    </row>
    <row r="107" spans="11:11" ht="37.200000000000003" customHeight="1" x14ac:dyDescent="0.3">
      <c r="K107" s="14"/>
    </row>
    <row r="108" spans="11:11" ht="37.200000000000003" customHeight="1" x14ac:dyDescent="0.3">
      <c r="K108" s="14"/>
    </row>
    <row r="109" spans="11:11" ht="37.200000000000003" customHeight="1" x14ac:dyDescent="0.3">
      <c r="K109" s="14"/>
    </row>
    <row r="110" spans="11:11" ht="37.200000000000003" customHeight="1" x14ac:dyDescent="0.3">
      <c r="K110" s="14"/>
    </row>
    <row r="111" spans="11:11" ht="37.200000000000003" customHeight="1" x14ac:dyDescent="0.3">
      <c r="K111" s="14"/>
    </row>
    <row r="112" spans="11:11" ht="37.200000000000003" customHeight="1" x14ac:dyDescent="0.3">
      <c r="K112" s="14"/>
    </row>
    <row r="113" spans="11:11" ht="37.200000000000003" customHeight="1" x14ac:dyDescent="0.3">
      <c r="K113" s="14"/>
    </row>
    <row r="114" spans="11:11" ht="37.200000000000003" customHeight="1" x14ac:dyDescent="0.3">
      <c r="K114" s="14"/>
    </row>
    <row r="115" spans="11:11" ht="37.200000000000003" customHeight="1" x14ac:dyDescent="0.3">
      <c r="K115" s="14"/>
    </row>
    <row r="116" spans="11:11" ht="37.200000000000003" customHeight="1" x14ac:dyDescent="0.3">
      <c r="K116" s="14"/>
    </row>
    <row r="117" spans="11:11" ht="37.200000000000003" customHeight="1" x14ac:dyDescent="0.3">
      <c r="K117" s="14"/>
    </row>
    <row r="118" spans="11:11" ht="37.200000000000003" customHeight="1" x14ac:dyDescent="0.3">
      <c r="K118" s="14"/>
    </row>
    <row r="119" spans="11:11" ht="37.200000000000003" customHeight="1" x14ac:dyDescent="0.3">
      <c r="K119" s="14"/>
    </row>
    <row r="120" spans="11:11" ht="37.200000000000003" customHeight="1" x14ac:dyDescent="0.3">
      <c r="K120" s="14"/>
    </row>
    <row r="121" spans="11:11" ht="37.200000000000003" customHeight="1" x14ac:dyDescent="0.3">
      <c r="K121" s="14"/>
    </row>
    <row r="122" spans="11:11" ht="37.200000000000003" customHeight="1" x14ac:dyDescent="0.3">
      <c r="K122" s="14"/>
    </row>
    <row r="123" spans="11:11" ht="37.200000000000003" customHeight="1" x14ac:dyDescent="0.3">
      <c r="K123" s="14"/>
    </row>
    <row r="124" spans="11:11" ht="37.200000000000003" customHeight="1" x14ac:dyDescent="0.3">
      <c r="K124" s="14"/>
    </row>
    <row r="125" spans="11:11" ht="37.200000000000003" customHeight="1" x14ac:dyDescent="0.3">
      <c r="K125" s="14"/>
    </row>
    <row r="126" spans="11:11" ht="37.200000000000003" customHeight="1" x14ac:dyDescent="0.3">
      <c r="K126" s="14"/>
    </row>
    <row r="127" spans="11:11" ht="37.200000000000003" customHeight="1" x14ac:dyDescent="0.3">
      <c r="K127" s="14"/>
    </row>
    <row r="128" spans="11:11" ht="37.200000000000003" customHeight="1" x14ac:dyDescent="0.3">
      <c r="K128" s="14"/>
    </row>
    <row r="129" spans="11:11" ht="37.200000000000003" customHeight="1" x14ac:dyDescent="0.3">
      <c r="K129" s="14"/>
    </row>
    <row r="130" spans="11:11" ht="37.200000000000003" customHeight="1" x14ac:dyDescent="0.3">
      <c r="K130" s="14"/>
    </row>
    <row r="131" spans="11:11" ht="37.200000000000003" customHeight="1" x14ac:dyDescent="0.3">
      <c r="K131" s="14"/>
    </row>
    <row r="132" spans="11:11" ht="37.200000000000003" customHeight="1" x14ac:dyDescent="0.3">
      <c r="K132" s="14"/>
    </row>
    <row r="133" spans="11:11" ht="37.200000000000003" customHeight="1" x14ac:dyDescent="0.3">
      <c r="K133" s="14"/>
    </row>
    <row r="134" spans="11:11" ht="37.200000000000003" customHeight="1" x14ac:dyDescent="0.3">
      <c r="K134" s="14"/>
    </row>
    <row r="135" spans="11:11" ht="37.200000000000003" customHeight="1" x14ac:dyDescent="0.3">
      <c r="K135" s="14"/>
    </row>
    <row r="136" spans="11:11" ht="37.200000000000003" customHeight="1" x14ac:dyDescent="0.3">
      <c r="K136" s="14"/>
    </row>
    <row r="137" spans="11:11" ht="37.200000000000003" customHeight="1" x14ac:dyDescent="0.3">
      <c r="K137" s="14"/>
    </row>
    <row r="138" spans="11:11" ht="37.200000000000003" customHeight="1" x14ac:dyDescent="0.3">
      <c r="K138" s="14"/>
    </row>
    <row r="139" spans="11:11" ht="37.200000000000003" customHeight="1" x14ac:dyDescent="0.3">
      <c r="K139" s="14"/>
    </row>
    <row r="140" spans="11:11" ht="37.200000000000003" customHeight="1" x14ac:dyDescent="0.3">
      <c r="K140" s="14"/>
    </row>
    <row r="141" spans="11:11" ht="37.200000000000003" customHeight="1" x14ac:dyDescent="0.3">
      <c r="K141" s="14"/>
    </row>
    <row r="142" spans="11:11" ht="37.200000000000003" customHeight="1" x14ac:dyDescent="0.3">
      <c r="K142" s="14"/>
    </row>
    <row r="143" spans="11:11" ht="37.200000000000003" customHeight="1" x14ac:dyDescent="0.3">
      <c r="K143" s="14"/>
    </row>
    <row r="144" spans="11:11" ht="37.200000000000003" customHeight="1" x14ac:dyDescent="0.3">
      <c r="K144" s="14"/>
    </row>
    <row r="145" spans="11:11" ht="37.200000000000003" customHeight="1" x14ac:dyDescent="0.3">
      <c r="K145" s="14"/>
    </row>
    <row r="146" spans="11:11" ht="37.200000000000003" customHeight="1" x14ac:dyDescent="0.3">
      <c r="K146" s="14"/>
    </row>
    <row r="147" spans="11:11" ht="37.200000000000003" customHeight="1" x14ac:dyDescent="0.3">
      <c r="K147" s="14"/>
    </row>
    <row r="148" spans="11:11" ht="37.200000000000003" customHeight="1" x14ac:dyDescent="0.3">
      <c r="K148" s="14"/>
    </row>
    <row r="149" spans="11:11" ht="37.200000000000003" customHeight="1" x14ac:dyDescent="0.3">
      <c r="K149" s="14"/>
    </row>
    <row r="150" spans="11:11" ht="37.200000000000003" customHeight="1" x14ac:dyDescent="0.3">
      <c r="K150" s="14"/>
    </row>
    <row r="151" spans="11:11" ht="37.200000000000003" customHeight="1" x14ac:dyDescent="0.3">
      <c r="K151" s="14"/>
    </row>
    <row r="152" spans="11:11" ht="37.200000000000003" customHeight="1" x14ac:dyDescent="0.3">
      <c r="K152" s="14"/>
    </row>
    <row r="153" spans="11:11" ht="37.200000000000003" customHeight="1" x14ac:dyDescent="0.3">
      <c r="K153" s="14"/>
    </row>
    <row r="154" spans="11:11" ht="37.200000000000003" customHeight="1" x14ac:dyDescent="0.3">
      <c r="K154" s="14"/>
    </row>
    <row r="155" spans="11:11" ht="37.200000000000003" customHeight="1" x14ac:dyDescent="0.3">
      <c r="K155" s="14"/>
    </row>
    <row r="156" spans="11:11" ht="37.200000000000003" customHeight="1" x14ac:dyDescent="0.3">
      <c r="K156" s="14"/>
    </row>
    <row r="157" spans="11:11" ht="37.200000000000003" customHeight="1" x14ac:dyDescent="0.3">
      <c r="K157" s="14"/>
    </row>
    <row r="158" spans="11:11" ht="37.200000000000003" customHeight="1" x14ac:dyDescent="0.3">
      <c r="K158" s="14"/>
    </row>
    <row r="159" spans="11:11" ht="37.200000000000003" customHeight="1" x14ac:dyDescent="0.3">
      <c r="K159" s="14"/>
    </row>
    <row r="160" spans="11:11" ht="37.200000000000003" customHeight="1" x14ac:dyDescent="0.3">
      <c r="K160" s="14"/>
    </row>
    <row r="161" spans="11:11" ht="37.200000000000003" customHeight="1" x14ac:dyDescent="0.3">
      <c r="K161" s="14"/>
    </row>
    <row r="162" spans="11:11" ht="37.200000000000003" customHeight="1" x14ac:dyDescent="0.3">
      <c r="K162" s="14"/>
    </row>
    <row r="163" spans="11:11" ht="37.200000000000003" customHeight="1" x14ac:dyDescent="0.3">
      <c r="K163" s="14"/>
    </row>
    <row r="164" spans="11:11" ht="37.200000000000003" customHeight="1" x14ac:dyDescent="0.3">
      <c r="K164" s="14"/>
    </row>
    <row r="165" spans="11:11" ht="37.200000000000003" customHeight="1" x14ac:dyDescent="0.3">
      <c r="K165" s="14"/>
    </row>
    <row r="166" spans="11:11" ht="37.200000000000003" customHeight="1" x14ac:dyDescent="0.3">
      <c r="K166" s="14"/>
    </row>
    <row r="167" spans="11:11" ht="37.200000000000003" customHeight="1" x14ac:dyDescent="0.3">
      <c r="K167" s="14"/>
    </row>
    <row r="168" spans="11:11" ht="37.200000000000003" customHeight="1" x14ac:dyDescent="0.3">
      <c r="K168" s="14"/>
    </row>
    <row r="169" spans="11:11" ht="37.200000000000003" customHeight="1" x14ac:dyDescent="0.3">
      <c r="K169" s="14"/>
    </row>
    <row r="170" spans="11:11" ht="37.200000000000003" customHeight="1" x14ac:dyDescent="0.3">
      <c r="K170" s="14"/>
    </row>
    <row r="171" spans="11:11" ht="37.200000000000003" customHeight="1" x14ac:dyDescent="0.3">
      <c r="K171" s="14"/>
    </row>
    <row r="172" spans="11:11" ht="37.200000000000003" customHeight="1" x14ac:dyDescent="0.3">
      <c r="K172" s="14"/>
    </row>
    <row r="173" spans="11:11" ht="37.200000000000003" customHeight="1" x14ac:dyDescent="0.3">
      <c r="K173" s="14"/>
    </row>
    <row r="174" spans="11:11" ht="37.200000000000003" customHeight="1" x14ac:dyDescent="0.3">
      <c r="K174" s="14"/>
    </row>
    <row r="175" spans="11:11" ht="37.200000000000003" customHeight="1" x14ac:dyDescent="0.3">
      <c r="K175" s="14"/>
    </row>
    <row r="176" spans="11:11" ht="37.200000000000003" customHeight="1" x14ac:dyDescent="0.3">
      <c r="K176" s="14"/>
    </row>
    <row r="177" spans="11:11" ht="37.200000000000003" customHeight="1" x14ac:dyDescent="0.3">
      <c r="K177" s="14"/>
    </row>
    <row r="178" spans="11:11" ht="37.200000000000003" customHeight="1" x14ac:dyDescent="0.3">
      <c r="K178" s="14"/>
    </row>
    <row r="179" spans="11:11" ht="37.200000000000003" customHeight="1" x14ac:dyDescent="0.3">
      <c r="K179" s="14"/>
    </row>
    <row r="180" spans="11:11" ht="37.200000000000003" customHeight="1" x14ac:dyDescent="0.3">
      <c r="K180" s="14"/>
    </row>
    <row r="181" spans="11:11" ht="37.200000000000003" customHeight="1" x14ac:dyDescent="0.3">
      <c r="K181" s="14"/>
    </row>
    <row r="182" spans="11:11" ht="37.200000000000003" customHeight="1" x14ac:dyDescent="0.3">
      <c r="K182" s="14"/>
    </row>
    <row r="183" spans="11:11" ht="37.200000000000003" customHeight="1" x14ac:dyDescent="0.3">
      <c r="K183" s="14"/>
    </row>
    <row r="184" spans="11:11" ht="37.200000000000003" customHeight="1" x14ac:dyDescent="0.3">
      <c r="K184" s="14"/>
    </row>
    <row r="185" spans="11:11" ht="37.200000000000003" customHeight="1" x14ac:dyDescent="0.3">
      <c r="K185" s="14"/>
    </row>
    <row r="186" spans="11:11" ht="37.200000000000003" customHeight="1" x14ac:dyDescent="0.3">
      <c r="K186" s="14"/>
    </row>
    <row r="187" spans="11:11" ht="37.200000000000003" customHeight="1" x14ac:dyDescent="0.3">
      <c r="K187" s="14"/>
    </row>
    <row r="188" spans="11:11" ht="37.200000000000003" customHeight="1" x14ac:dyDescent="0.3">
      <c r="K188" s="14"/>
    </row>
    <row r="189" spans="11:11" ht="37.200000000000003" customHeight="1" x14ac:dyDescent="0.3">
      <c r="K189" s="14"/>
    </row>
    <row r="190" spans="11:11" ht="37.200000000000003" customHeight="1" x14ac:dyDescent="0.3">
      <c r="K190" s="14"/>
    </row>
    <row r="191" spans="11:11" ht="37.200000000000003" customHeight="1" x14ac:dyDescent="0.3">
      <c r="K191" s="14"/>
    </row>
    <row r="192" spans="11:11" ht="37.200000000000003" customHeight="1" x14ac:dyDescent="0.3">
      <c r="K192" s="14"/>
    </row>
    <row r="193" spans="11:11" ht="37.200000000000003" customHeight="1" x14ac:dyDescent="0.3">
      <c r="K193" s="14"/>
    </row>
    <row r="194" spans="11:11" ht="37.200000000000003" customHeight="1" x14ac:dyDescent="0.3">
      <c r="K194" s="14"/>
    </row>
    <row r="195" spans="11:11" ht="37.200000000000003" customHeight="1" x14ac:dyDescent="0.3">
      <c r="K195" s="14"/>
    </row>
    <row r="196" spans="11:11" ht="37.200000000000003" customHeight="1" x14ac:dyDescent="0.3">
      <c r="K196" s="14"/>
    </row>
    <row r="197" spans="11:11" ht="37.200000000000003" customHeight="1" x14ac:dyDescent="0.3">
      <c r="K197" s="14"/>
    </row>
    <row r="198" spans="11:11" ht="37.200000000000003" customHeight="1" x14ac:dyDescent="0.3">
      <c r="K198" s="14"/>
    </row>
    <row r="199" spans="11:11" ht="37.200000000000003" customHeight="1" x14ac:dyDescent="0.3">
      <c r="K199" s="14"/>
    </row>
    <row r="200" spans="11:11" ht="37.200000000000003" customHeight="1" x14ac:dyDescent="0.3">
      <c r="K200" s="14"/>
    </row>
    <row r="201" spans="11:11" ht="37.200000000000003" customHeight="1" x14ac:dyDescent="0.3">
      <c r="K201" s="14"/>
    </row>
    <row r="202" spans="11:11" ht="37.200000000000003" customHeight="1" x14ac:dyDescent="0.3">
      <c r="K202" s="14"/>
    </row>
    <row r="203" spans="11:11" ht="37.200000000000003" customHeight="1" x14ac:dyDescent="0.3">
      <c r="K203" s="14"/>
    </row>
    <row r="204" spans="11:11" ht="37.200000000000003" customHeight="1" x14ac:dyDescent="0.3">
      <c r="K204" s="14"/>
    </row>
    <row r="205" spans="11:11" ht="37.200000000000003" customHeight="1" x14ac:dyDescent="0.3">
      <c r="K205" s="14"/>
    </row>
    <row r="206" spans="11:11" ht="37.200000000000003" customHeight="1" x14ac:dyDescent="0.3">
      <c r="K206" s="14"/>
    </row>
    <row r="207" spans="11:11" ht="37.200000000000003" customHeight="1" x14ac:dyDescent="0.3">
      <c r="K207" s="14"/>
    </row>
    <row r="208" spans="11:11" ht="37.200000000000003" customHeight="1" x14ac:dyDescent="0.3">
      <c r="K208" s="14"/>
    </row>
    <row r="209" spans="11:11" ht="37.200000000000003" customHeight="1" x14ac:dyDescent="0.3">
      <c r="K209" s="14"/>
    </row>
    <row r="210" spans="11:11" ht="37.200000000000003" customHeight="1" x14ac:dyDescent="0.3">
      <c r="K210" s="14"/>
    </row>
    <row r="211" spans="11:11" ht="37.200000000000003" customHeight="1" x14ac:dyDescent="0.3">
      <c r="K211" s="14"/>
    </row>
    <row r="212" spans="11:11" ht="37.200000000000003" customHeight="1" x14ac:dyDescent="0.3">
      <c r="K212" s="14"/>
    </row>
    <row r="213" spans="11:11" ht="37.200000000000003" customHeight="1" x14ac:dyDescent="0.3">
      <c r="K213" s="14"/>
    </row>
    <row r="214" spans="11:11" ht="37.200000000000003" customHeight="1" x14ac:dyDescent="0.3">
      <c r="K214" s="14"/>
    </row>
    <row r="215" spans="11:11" ht="37.200000000000003" customHeight="1" x14ac:dyDescent="0.3">
      <c r="K215" s="14"/>
    </row>
    <row r="216" spans="11:11" ht="37.200000000000003" customHeight="1" x14ac:dyDescent="0.3">
      <c r="K216" s="14"/>
    </row>
    <row r="217" spans="11:11" ht="37.200000000000003" customHeight="1" x14ac:dyDescent="0.3">
      <c r="K217" s="14"/>
    </row>
    <row r="218" spans="11:11" ht="37.200000000000003" customHeight="1" x14ac:dyDescent="0.3">
      <c r="K218" s="14"/>
    </row>
    <row r="219" spans="11:11" ht="37.200000000000003" customHeight="1" x14ac:dyDescent="0.3">
      <c r="K219" s="14"/>
    </row>
    <row r="220" spans="11:11" ht="37.200000000000003" customHeight="1" x14ac:dyDescent="0.3">
      <c r="K220" s="14"/>
    </row>
    <row r="221" spans="11:11" ht="37.200000000000003" customHeight="1" x14ac:dyDescent="0.3">
      <c r="K221" s="14"/>
    </row>
    <row r="222" spans="11:11" ht="37.200000000000003" customHeight="1" x14ac:dyDescent="0.3">
      <c r="K222" s="14"/>
    </row>
    <row r="223" spans="11:11" ht="37.200000000000003" customHeight="1" x14ac:dyDescent="0.3">
      <c r="K223" s="14"/>
    </row>
    <row r="224" spans="11:11" ht="37.200000000000003" customHeight="1" x14ac:dyDescent="0.3">
      <c r="K224" s="14"/>
    </row>
    <row r="225" spans="11:11" ht="37.200000000000003" customHeight="1" x14ac:dyDescent="0.3">
      <c r="K225" s="14"/>
    </row>
    <row r="226" spans="11:11" ht="37.200000000000003" customHeight="1" x14ac:dyDescent="0.3">
      <c r="K226" s="14"/>
    </row>
    <row r="227" spans="11:11" ht="37.200000000000003" customHeight="1" x14ac:dyDescent="0.3">
      <c r="K227" s="14"/>
    </row>
  </sheetData>
  <autoFilter ref="A1:R40" xr:uid="{00000000-0001-0000-0000-000000000000}">
    <sortState xmlns:xlrd2="http://schemas.microsoft.com/office/spreadsheetml/2017/richdata2" ref="A2:R40">
      <sortCondition ref="C1:C40"/>
    </sortState>
  </autoFilter>
  <sortState xmlns:xlrd2="http://schemas.microsoft.com/office/spreadsheetml/2017/richdata2" ref="B4:K21">
    <sortCondition ref="B1"/>
  </sortState>
  <phoneticPr fontId="4" type="noConversion"/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3"/>
    </row>
    <row r="5" spans="1:16381" x14ac:dyDescent="0.3">
      <c r="E5" s="13"/>
    </row>
    <row r="6" spans="1:16381" x14ac:dyDescent="0.3">
      <c r="E6" s="13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2025-04-15T09:40:24Z</dcterms:modified>
</cp:coreProperties>
</file>