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/>
  <xr:revisionPtr revIDLastSave="0" documentId="13_ncr:1_{589F7E12-7B01-43E9-9895-E29E616D67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Hoja1!$A$1:$AF$1</definedName>
    <definedName name="_xlnm._FilterDatabase" localSheetId="2" hidden="1">Hoja3!$A$1:$E$8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4" i="1" l="1"/>
  <c r="V24" i="1" s="1"/>
  <c r="U25" i="1"/>
  <c r="V25" i="1" s="1"/>
  <c r="U12" i="1"/>
  <c r="V12" i="1" s="1"/>
  <c r="U16" i="1"/>
  <c r="V16" i="1" s="1"/>
  <c r="U8" i="1"/>
  <c r="V8" i="1" s="1"/>
  <c r="U9" i="1"/>
  <c r="V9" i="1" s="1"/>
  <c r="U10" i="1"/>
  <c r="V10" i="1" s="1"/>
  <c r="U11" i="1"/>
  <c r="V11" i="1" s="1"/>
  <c r="U13" i="1"/>
  <c r="V13" i="1" s="1"/>
  <c r="U23" i="1"/>
  <c r="V23" i="1" s="1"/>
  <c r="U21" i="1"/>
  <c r="V21" i="1" s="1"/>
  <c r="U20" i="1"/>
  <c r="V20" i="1" s="1"/>
  <c r="U19" i="1"/>
  <c r="V19" i="1" s="1"/>
  <c r="U18" i="1"/>
  <c r="V18" i="1" s="1"/>
  <c r="U17" i="1"/>
  <c r="V17" i="1" s="1"/>
  <c r="U15" i="1"/>
  <c r="V15" i="1" s="1"/>
  <c r="U14" i="1"/>
  <c r="V14" i="1" s="1"/>
</calcChain>
</file>

<file path=xl/sharedStrings.xml><?xml version="1.0" encoding="utf-8"?>
<sst xmlns="http://schemas.openxmlformats.org/spreadsheetml/2006/main" count="228" uniqueCount="149">
  <si>
    <t>Nº EXP</t>
  </si>
  <si>
    <t>FECHA APROBACIÓN EXPTE Y GASTO</t>
  </si>
  <si>
    <t>Nº INVITACIONES /OFERTAS PRESENTADAS</t>
  </si>
  <si>
    <t>PRECIO ADJUDICACIÓN  SIN IVA</t>
  </si>
  <si>
    <t xml:space="preserve">IVA </t>
  </si>
  <si>
    <t>TOTAL</t>
  </si>
  <si>
    <t>DURACIÓN</t>
  </si>
  <si>
    <t>CIF</t>
  </si>
  <si>
    <t>ADJUDICATARIO</t>
  </si>
  <si>
    <t>PEDIDO</t>
  </si>
  <si>
    <t>F.Ult.Lib</t>
  </si>
  <si>
    <t>Nº REGISTRO</t>
  </si>
  <si>
    <t>NOMBRE</t>
  </si>
  <si>
    <t>FECHA APROBACIÓN INICIO</t>
  </si>
  <si>
    <t>LOTES</t>
  </si>
  <si>
    <t>PUBLICIDAD LICITACIÓN</t>
  </si>
  <si>
    <t xml:space="preserve">RESOLUCIÓN ADJUDICACIÓN </t>
  </si>
  <si>
    <t xml:space="preserve">% IVA </t>
  </si>
  <si>
    <t>IVA</t>
  </si>
  <si>
    <t>FECHA CONTRATO</t>
  </si>
  <si>
    <t>PUBLICIDAD FORMALIZACIÓN CONTRATO</t>
  </si>
  <si>
    <t xml:space="preserve">LIQUIDACIÓN SIN IVA </t>
  </si>
  <si>
    <t>TIPO PROCEDIMIENTO</t>
  </si>
  <si>
    <t>FECHA TÉRMINO PRESENTACIÓN OFERTAS</t>
  </si>
  <si>
    <t xml:space="preserve">PRESUPUESTO BASE LICITACIÓN </t>
  </si>
  <si>
    <t>NOTIFICACIÓN PUBLICIDAD ADJUDICACIÓN</t>
  </si>
  <si>
    <t>SOLICITUD</t>
  </si>
  <si>
    <t>PROVEEDOR</t>
  </si>
  <si>
    <t>Nº EXPEDIENTE</t>
  </si>
  <si>
    <t>SUMINISTROS/   SERVICIOS</t>
  </si>
  <si>
    <t xml:space="preserve">REGULACION ARMONIZADA </t>
  </si>
  <si>
    <t>NSP</t>
  </si>
  <si>
    <t>ALQUILER MACBETH</t>
  </si>
  <si>
    <t>SUMINISTROS</t>
  </si>
  <si>
    <t>NO</t>
  </si>
  <si>
    <t>ALQUILER WOZZECK</t>
  </si>
  <si>
    <t>PA</t>
  </si>
  <si>
    <t>SERVICIOS</t>
  </si>
  <si>
    <t>462-21</t>
  </si>
  <si>
    <t>PASS</t>
  </si>
  <si>
    <t>SUMINISTRO DE MASCARILLAS LOTE 1 (QUIRÚRGICAS)</t>
  </si>
  <si>
    <t>485-21</t>
  </si>
  <si>
    <t>EURO-GOODNIGHT S.L.</t>
  </si>
  <si>
    <t>B96519251</t>
  </si>
  <si>
    <t>COMPRA DE MEDIOS lote2</t>
  </si>
  <si>
    <t>524-21</t>
  </si>
  <si>
    <t>SI</t>
  </si>
  <si>
    <t>PAS</t>
  </si>
  <si>
    <t>608-21</t>
  </si>
  <si>
    <t>SUMINISTRO SAL</t>
  </si>
  <si>
    <t>613-21</t>
  </si>
  <si>
    <t>ARENAS MUSICALES</t>
  </si>
  <si>
    <t>12 MESES</t>
  </si>
  <si>
    <t>24 MESES</t>
  </si>
  <si>
    <t>SERVICIO PCR</t>
  </si>
  <si>
    <t>SERVICIOS FOTOGRÁFICOS</t>
  </si>
  <si>
    <t>GRABACIÓN CONCIERTOS SINFÓNICOS</t>
  </si>
  <si>
    <t>COMPRA DE MEDIOS lote 1</t>
  </si>
  <si>
    <t>CMY-462-2021</t>
  </si>
  <si>
    <t>CMY-485-2021</t>
  </si>
  <si>
    <t>CMY-524-2021</t>
  </si>
  <si>
    <t>CMY-608-2021</t>
  </si>
  <si>
    <t>CMY-613-2021</t>
  </si>
  <si>
    <t>CMY-610-2021</t>
  </si>
  <si>
    <t>CMY-611-2021</t>
  </si>
  <si>
    <t>CMY-026-2022</t>
  </si>
  <si>
    <t>CMY-040-2022</t>
  </si>
  <si>
    <t>CMY-048-2022</t>
  </si>
  <si>
    <t>CMY-049-2022</t>
  </si>
  <si>
    <t>25/02/2022 al 06/03/2022</t>
  </si>
  <si>
    <t>ROC PRODUCCIONS  BCN S.L</t>
  </si>
  <si>
    <t>B66024274</t>
  </si>
  <si>
    <t>PRESUPUESTO BASE LICITACION SIN IVA</t>
  </si>
  <si>
    <t>JM AUDIOVISUAL S.L.</t>
  </si>
  <si>
    <t>B98585953</t>
  </si>
  <si>
    <t>434-21</t>
  </si>
  <si>
    <t>SUMINISTRO PIANO DE MEDIA COLA LOTE 1</t>
  </si>
  <si>
    <t>SUMINISTRO PIANO VERTICAL LOTE 2</t>
  </si>
  <si>
    <t>HINVES PIANOS S.L.</t>
  </si>
  <si>
    <t>B18651901</t>
  </si>
  <si>
    <t>CLEMENTE PIANOS SL</t>
  </si>
  <si>
    <t>B96439765</t>
  </si>
  <si>
    <t>CMY-434-2021</t>
  </si>
  <si>
    <t>BAYERISCHE STAATSOPER</t>
  </si>
  <si>
    <t>DE814173346</t>
  </si>
  <si>
    <t>CMY-002-2022</t>
  </si>
  <si>
    <t>SERVICIOS ARTISTICOS BNE INVOCACION</t>
  </si>
  <si>
    <t>GRABACION MACBETH</t>
  </si>
  <si>
    <t>CMY-062-2022</t>
  </si>
  <si>
    <t>SUMINISTRO GAS</t>
  </si>
  <si>
    <t>SERVICIOS WEB</t>
  </si>
  <si>
    <t>GESTION CONTENEDORES</t>
  </si>
  <si>
    <t>CMY-063-2022</t>
  </si>
  <si>
    <t>SUMINISTRO EPIS</t>
  </si>
  <si>
    <t>16//12/2021</t>
  </si>
  <si>
    <t>PIMA SUMINISTROS SL</t>
  </si>
  <si>
    <t>B96844170</t>
  </si>
  <si>
    <t>20/01/2022 al 19/01/2023</t>
  </si>
  <si>
    <t>2 AÑOS</t>
  </si>
  <si>
    <t>233-21</t>
  </si>
  <si>
    <t>CMY-233-2021</t>
  </si>
  <si>
    <t>31/032022 al 10/04/2022</t>
  </si>
  <si>
    <t>HAVAS MEDIA GROUP LEVANTE, S.L.</t>
  </si>
  <si>
    <t>B-97456396</t>
  </si>
  <si>
    <t>CARTELERIA</t>
  </si>
  <si>
    <t>CMY-089-2022</t>
  </si>
  <si>
    <t>CMY-081-2022</t>
  </si>
  <si>
    <t>General de Análisis, Materiales y Servicios S.L.,</t>
  </si>
  <si>
    <t>B96315577</t>
  </si>
  <si>
    <t>28/03/2022 al 05/06/2022</t>
  </si>
  <si>
    <t>SERVICIOS DE MARKETING Y CREATIVIDAD. ESTRATEGIA GLOBAL DE COMUNICACIÓN_ LOTE 1</t>
  </si>
  <si>
    <t>SERVICIOS DE MARKETING Y CREATIVIDAD. SERVICIO DE CREATIVIDAD GENERAL_    LOTE 2</t>
  </si>
  <si>
    <t>SERVICIO ATENCION Y ACOMPAÑAMIENTO EN SALA</t>
  </si>
  <si>
    <t>254-2021</t>
  </si>
  <si>
    <t>RANDSTAD PROJECT SERVICES S.L.U</t>
  </si>
  <si>
    <t>B84425131</t>
  </si>
  <si>
    <t>254-21</t>
  </si>
  <si>
    <t>07/03/2022 al 06/03/2024</t>
  </si>
  <si>
    <t>U09653577</t>
  </si>
  <si>
    <t>Miguel Ángel Ponce Aparicio, Miguel Valentín Lorenzo Sánchez (UTE)</t>
  </si>
  <si>
    <t>MANTENIMIENTO Y CONSULTORIA SAP</t>
  </si>
  <si>
    <t>CMY-164-2022</t>
  </si>
  <si>
    <t>DESIERTO</t>
  </si>
  <si>
    <t xml:space="preserve">PA </t>
  </si>
  <si>
    <t>CMY-165-2022</t>
  </si>
  <si>
    <t>B-88470422</t>
  </si>
  <si>
    <t>LA CAJA COMPANY PINK BLUE GREEN S.L.</t>
  </si>
  <si>
    <t>SAL BUENO S.L.</t>
  </si>
  <si>
    <t>B46359964</t>
  </si>
  <si>
    <t>B18384982</t>
  </si>
  <si>
    <t>VAV COMPAÑIA DE PRODUCCIONES SL</t>
  </si>
  <si>
    <t xml:space="preserve">15/03/2022 al 14/03/2024 </t>
  </si>
  <si>
    <t>PINTURA CÁSCARA</t>
  </si>
  <si>
    <t>08/03/2022 al 31/12/2022</t>
  </si>
  <si>
    <t>18/4/2022 al 25/04/2022</t>
  </si>
  <si>
    <t>INSTITUTO NACIONAL DE LAS ARTES ESCÉNICAS</t>
  </si>
  <si>
    <t>Q2818024H</t>
  </si>
  <si>
    <t>03/03/2022 10/03/2022</t>
  </si>
  <si>
    <t>THE ROYAL DANISH THEATRE / DET KONGELIGE  TEATER</t>
  </si>
  <si>
    <t>RECOMAR S.A.</t>
  </si>
  <si>
    <t>A28584852</t>
  </si>
  <si>
    <t>SUMINISTRO PUNTUAL</t>
  </si>
  <si>
    <t>17/03/2022 al 31/12/2022</t>
  </si>
  <si>
    <t>01/02/2022 al 31/12/2022</t>
  </si>
  <si>
    <t>EN TRÁMITE</t>
  </si>
  <si>
    <t>PENDIENTE PLAZO RECURSO ESPECIAL EN MATERIA DE CONTRATACIÓN</t>
  </si>
  <si>
    <t>ÓRGANO EMISOR: SERVICIOS JURÍDICOS</t>
  </si>
  <si>
    <t>ACTUALIZACIÓN: TRIMESTRAL</t>
  </si>
  <si>
    <t>EMITIDO EN FECHA: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</si>
</sst>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15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wrapText="1"/>
    </xf>
    <xf numFmtId="14" fontId="4" fillId="4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4" fontId="4" fillId="0" borderId="3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14" fontId="4" fillId="0" borderId="0" xfId="0" applyNumberFormat="1" applyFont="1" applyFill="1" applyBorder="1" applyAlignment="1">
      <alignment horizontal="left" wrapText="1"/>
    </xf>
    <xf numFmtId="14" fontId="4" fillId="0" borderId="2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" xfId="1" applyNumberFormat="1" applyFont="1" applyFill="1" applyBorder="1" applyAlignment="1">
      <alignment horizontal="center" wrapText="1"/>
    </xf>
    <xf numFmtId="0" fontId="4" fillId="0" borderId="1" xfId="1" applyNumberFormat="1" applyFont="1" applyBorder="1" applyAlignment="1">
      <alignment horizontal="center" wrapText="1"/>
    </xf>
    <xf numFmtId="0" fontId="4" fillId="0" borderId="0" xfId="1" applyNumberFormat="1" applyFont="1" applyFill="1" applyAlignment="1">
      <alignment horizontal="center" wrapText="1"/>
    </xf>
    <xf numFmtId="44" fontId="4" fillId="0" borderId="3" xfId="1" applyFont="1" applyFill="1" applyBorder="1" applyAlignment="1">
      <alignment horizontal="left" wrapText="1"/>
    </xf>
    <xf numFmtId="14" fontId="4" fillId="0" borderId="2" xfId="0" applyNumberFormat="1" applyFont="1" applyFill="1" applyBorder="1" applyAlignment="1">
      <alignment horizontal="left" wrapText="1"/>
    </xf>
    <xf numFmtId="14" fontId="3" fillId="0" borderId="3" xfId="0" applyNumberFormat="1" applyFont="1" applyFill="1" applyBorder="1" applyAlignment="1">
      <alignment horizontal="left" wrapText="1"/>
    </xf>
    <xf numFmtId="164" fontId="4" fillId="0" borderId="0" xfId="1" applyNumberFormat="1" applyFont="1" applyFill="1" applyAlignment="1">
      <alignment horizontal="left" wrapText="1"/>
    </xf>
    <xf numFmtId="164" fontId="4" fillId="0" borderId="0" xfId="1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 wrapText="1"/>
    </xf>
    <xf numFmtId="0" fontId="3" fillId="0" borderId="1" xfId="1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44" fontId="4" fillId="0" borderId="1" xfId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justify"/>
    </xf>
    <xf numFmtId="1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left" wrapText="1"/>
    </xf>
    <xf numFmtId="14" fontId="4" fillId="0" borderId="5" xfId="0" applyNumberFormat="1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164" fontId="4" fillId="0" borderId="3" xfId="1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left" wrapText="1"/>
    </xf>
    <xf numFmtId="14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14" fontId="4" fillId="0" borderId="3" xfId="0" applyNumberFormat="1" applyFont="1" applyBorder="1" applyAlignment="1">
      <alignment horizontal="left" wrapText="1"/>
    </xf>
    <xf numFmtId="1" fontId="4" fillId="0" borderId="4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4" fontId="4" fillId="0" borderId="1" xfId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justify"/>
    </xf>
    <xf numFmtId="164" fontId="4" fillId="0" borderId="1" xfId="0" applyNumberFormat="1" applyFont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wrapText="1"/>
    </xf>
    <xf numFmtId="164" fontId="4" fillId="4" borderId="1" xfId="1" applyNumberFormat="1" applyFont="1" applyFill="1" applyBorder="1" applyAlignment="1">
      <alignment horizontal="center" wrapText="1"/>
    </xf>
    <xf numFmtId="0" fontId="8" fillId="4" borderId="0" xfId="0" applyFont="1" applyFill="1" applyAlignment="1">
      <alignment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0" fontId="11" fillId="0" borderId="1" xfId="0" applyFont="1" applyBorder="1"/>
    <xf numFmtId="164" fontId="11" fillId="0" borderId="0" xfId="0" applyNumberFormat="1" applyFont="1"/>
    <xf numFmtId="16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</cellXfs>
  <cellStyles count="6">
    <cellStyle name="Moneda" xfId="1" builtinId="4"/>
    <cellStyle name="Normal" xfId="0" builtinId="0"/>
    <cellStyle name="Normal 2" xfId="4" xr:uid="{67C9C9D0-C016-47F7-BCCF-F9195FE170D1}"/>
    <cellStyle name="Normal 3" xfId="2" xr:uid="{585EC355-7C36-4F64-B671-1F525303C81B}"/>
    <cellStyle name="Porcentaje 2" xfId="5" xr:uid="{535B1308-1528-4DA9-98EB-2258C3CC727D}"/>
    <cellStyle name="Porcentaje 3" xfId="3" xr:uid="{8D143F30-9ADB-4A45-9618-A2D6962CB92B}"/>
  </cellStyles>
  <dxfs count="0"/>
  <tableStyles count="1" defaultTableStyle="TableStyleMedium2" defaultPivotStyle="PivotStyleLight16">
    <tableStyle name="Invisible" pivot="0" table="0" count="0" xr9:uid="{2EBA94C9-7C64-4C68-867F-4DA1B6ED181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8"/>
  <sheetViews>
    <sheetView tabSelected="1" zoomScale="60" zoomScaleNormal="60" workbookViewId="0">
      <pane ySplit="1" topLeftCell="A2" activePane="bottomLeft" state="frozen"/>
      <selection activeCell="C1" sqref="C1"/>
      <selection pane="bottomLeft" activeCell="L1" sqref="L1"/>
    </sheetView>
  </sheetViews>
  <sheetFormatPr baseColWidth="10" defaultColWidth="9.109375" defaultRowHeight="54" customHeight="1" x14ac:dyDescent="0.3"/>
  <cols>
    <col min="1" max="1" width="8" style="7" customWidth="1"/>
    <col min="2" max="2" width="9.88671875" style="9" customWidth="1"/>
    <col min="3" max="3" width="36.33203125" style="7" customWidth="1"/>
    <col min="4" max="4" width="18" style="7" customWidth="1"/>
    <col min="5" max="5" width="18.6640625" style="7" customWidth="1"/>
    <col min="6" max="6" width="9.44140625" style="29" customWidth="1"/>
    <col min="7" max="7" width="17.88671875" style="32" customWidth="1"/>
    <col min="8" max="8" width="16.109375" style="29" customWidth="1"/>
    <col min="9" max="9" width="16.44140625" style="29" customWidth="1"/>
    <col min="10" max="10" width="15.109375" style="24" customWidth="1"/>
    <col min="11" max="11" width="15.5546875" style="24" customWidth="1"/>
    <col min="12" max="12" width="10" style="91" customWidth="1"/>
    <col min="13" max="14" width="17.44140625" style="21" customWidth="1"/>
    <col min="15" max="15" width="15.6640625" style="24" customWidth="1"/>
    <col min="16" max="16" width="16.109375" style="11" customWidth="1"/>
    <col min="17" max="17" width="9" style="99" customWidth="1"/>
    <col min="18" max="18" width="16.88671875" style="11" customWidth="1"/>
    <col min="19" max="19" width="16.6640625" style="37" customWidth="1"/>
    <col min="20" max="20" width="8.33203125" style="7" customWidth="1"/>
    <col min="21" max="21" width="14.88671875" style="36" customWidth="1"/>
    <col min="22" max="22" width="17.33203125" style="36" customWidth="1"/>
    <col min="23" max="23" width="29" style="7" customWidth="1"/>
    <col min="24" max="24" width="17.109375" style="7" customWidth="1"/>
    <col min="25" max="25" width="19.6640625" style="24" customWidth="1"/>
    <col min="26" max="26" width="17.88671875" style="24" customWidth="1"/>
    <col min="27" max="27" width="20.88671875" style="24" customWidth="1"/>
    <col min="28" max="28" width="16.88671875" style="24" customWidth="1"/>
    <col min="29" max="29" width="17.44140625" style="9" customWidth="1"/>
    <col min="30" max="30" width="18.109375" style="7" customWidth="1"/>
    <col min="31" max="31" width="16.88671875" style="7" customWidth="1"/>
    <col min="32" max="32" width="17.6640625" style="7" customWidth="1"/>
    <col min="33" max="16384" width="9.109375" style="7"/>
  </cols>
  <sheetData>
    <row r="1" spans="1:33" s="82" customFormat="1" ht="112.8" customHeight="1" x14ac:dyDescent="0.3">
      <c r="A1" s="73" t="s">
        <v>22</v>
      </c>
      <c r="B1" s="74" t="s">
        <v>0</v>
      </c>
      <c r="C1" s="73" t="s">
        <v>12</v>
      </c>
      <c r="D1" s="73" t="s">
        <v>29</v>
      </c>
      <c r="E1" s="73" t="s">
        <v>28</v>
      </c>
      <c r="F1" s="73" t="s">
        <v>30</v>
      </c>
      <c r="G1" s="75" t="s">
        <v>27</v>
      </c>
      <c r="H1" s="76" t="s">
        <v>26</v>
      </c>
      <c r="I1" s="76" t="s">
        <v>9</v>
      </c>
      <c r="J1" s="77" t="s">
        <v>13</v>
      </c>
      <c r="K1" s="77" t="s">
        <v>1</v>
      </c>
      <c r="L1" s="76" t="s">
        <v>14</v>
      </c>
      <c r="M1" s="78" t="s">
        <v>24</v>
      </c>
      <c r="N1" s="78" t="s">
        <v>72</v>
      </c>
      <c r="O1" s="77" t="s">
        <v>15</v>
      </c>
      <c r="P1" s="77" t="s">
        <v>23</v>
      </c>
      <c r="Q1" s="95" t="s">
        <v>2</v>
      </c>
      <c r="R1" s="77" t="s">
        <v>16</v>
      </c>
      <c r="S1" s="79" t="s">
        <v>3</v>
      </c>
      <c r="T1" s="80" t="s">
        <v>17</v>
      </c>
      <c r="U1" s="81" t="s">
        <v>18</v>
      </c>
      <c r="V1" s="81" t="s">
        <v>5</v>
      </c>
      <c r="W1" s="73" t="s">
        <v>8</v>
      </c>
      <c r="X1" s="73" t="s">
        <v>7</v>
      </c>
      <c r="Y1" s="77" t="s">
        <v>25</v>
      </c>
      <c r="Z1" s="77" t="s">
        <v>19</v>
      </c>
      <c r="AA1" s="77" t="s">
        <v>20</v>
      </c>
      <c r="AB1" s="77" t="s">
        <v>6</v>
      </c>
      <c r="AC1" s="74" t="s">
        <v>11</v>
      </c>
      <c r="AD1" s="73" t="s">
        <v>21</v>
      </c>
      <c r="AE1" s="73" t="s">
        <v>4</v>
      </c>
      <c r="AF1" s="73" t="s">
        <v>5</v>
      </c>
    </row>
    <row r="2" spans="1:33" ht="66.599999999999994" customHeight="1" x14ac:dyDescent="0.3">
      <c r="A2" s="6" t="s">
        <v>39</v>
      </c>
      <c r="B2" s="8" t="s">
        <v>99</v>
      </c>
      <c r="C2" s="6" t="s">
        <v>93</v>
      </c>
      <c r="D2" s="12" t="s">
        <v>33</v>
      </c>
      <c r="E2" s="12" t="s">
        <v>100</v>
      </c>
      <c r="F2" s="28" t="s">
        <v>34</v>
      </c>
      <c r="G2" s="30">
        <v>504656</v>
      </c>
      <c r="H2" s="28">
        <v>210021530</v>
      </c>
      <c r="I2" s="28">
        <v>3200026664</v>
      </c>
      <c r="J2" s="13">
        <v>44530</v>
      </c>
      <c r="K2" s="13">
        <v>44543</v>
      </c>
      <c r="L2" s="61"/>
      <c r="M2" s="19">
        <v>1692.79</v>
      </c>
      <c r="N2" s="20">
        <v>1399</v>
      </c>
      <c r="O2" s="13" t="s">
        <v>94</v>
      </c>
      <c r="P2" s="59">
        <v>44560</v>
      </c>
      <c r="Q2" s="96">
        <v>1</v>
      </c>
      <c r="R2" s="17">
        <v>44582</v>
      </c>
      <c r="S2" s="62">
        <v>1399</v>
      </c>
      <c r="T2" s="56">
        <v>0.21</v>
      </c>
      <c r="U2" s="72">
        <v>293.79000000000002</v>
      </c>
      <c r="V2" s="63">
        <v>1692.79</v>
      </c>
      <c r="W2" s="12" t="s">
        <v>95</v>
      </c>
      <c r="X2" s="12" t="s">
        <v>96</v>
      </c>
      <c r="Y2" s="15">
        <v>44586</v>
      </c>
      <c r="Z2" s="15">
        <v>44582</v>
      </c>
      <c r="AA2" s="15">
        <v>44586</v>
      </c>
      <c r="AB2" s="13" t="s">
        <v>97</v>
      </c>
      <c r="AC2" s="14">
        <v>364</v>
      </c>
      <c r="AD2" s="6"/>
      <c r="AE2" s="6"/>
      <c r="AF2" s="6"/>
    </row>
    <row r="3" spans="1:33" ht="78" customHeight="1" x14ac:dyDescent="0.3">
      <c r="A3" s="12" t="s">
        <v>36</v>
      </c>
      <c r="B3" s="14" t="s">
        <v>116</v>
      </c>
      <c r="C3" s="12" t="s">
        <v>112</v>
      </c>
      <c r="D3" s="12" t="s">
        <v>37</v>
      </c>
      <c r="E3" s="12" t="s">
        <v>113</v>
      </c>
      <c r="F3" s="28" t="s">
        <v>46</v>
      </c>
      <c r="G3" s="30">
        <v>505039</v>
      </c>
      <c r="H3" s="27">
        <v>210021270</v>
      </c>
      <c r="I3" s="27">
        <v>3200026910</v>
      </c>
      <c r="J3" s="13">
        <v>44398</v>
      </c>
      <c r="K3" s="13">
        <v>44407</v>
      </c>
      <c r="L3" s="61"/>
      <c r="M3" s="86">
        <v>580189.77</v>
      </c>
      <c r="N3" s="21">
        <v>479495.69</v>
      </c>
      <c r="O3" s="13">
        <v>44407</v>
      </c>
      <c r="P3" s="59">
        <v>44440</v>
      </c>
      <c r="Q3" s="96">
        <v>6</v>
      </c>
      <c r="R3" s="15">
        <v>44487</v>
      </c>
      <c r="S3" s="93">
        <v>478858.4</v>
      </c>
      <c r="T3" s="12">
        <v>0.21</v>
      </c>
      <c r="U3" s="102">
        <v>100560.26</v>
      </c>
      <c r="V3" s="102">
        <v>579418.66</v>
      </c>
      <c r="W3" s="94" t="s">
        <v>114</v>
      </c>
      <c r="X3" s="87" t="s">
        <v>115</v>
      </c>
      <c r="Y3" s="13">
        <v>44487</v>
      </c>
      <c r="Z3" s="13">
        <v>44624</v>
      </c>
      <c r="AA3" s="13">
        <v>44628</v>
      </c>
      <c r="AB3" s="13" t="s">
        <v>117</v>
      </c>
      <c r="AC3" s="14">
        <v>1461</v>
      </c>
      <c r="AD3" s="12"/>
      <c r="AE3" s="12"/>
      <c r="AF3" s="12"/>
      <c r="AG3" s="6"/>
    </row>
    <row r="4" spans="1:33" ht="61.2" customHeight="1" x14ac:dyDescent="0.3">
      <c r="A4" s="6" t="s">
        <v>47</v>
      </c>
      <c r="B4" s="8" t="s">
        <v>75</v>
      </c>
      <c r="C4" s="6" t="s">
        <v>76</v>
      </c>
      <c r="D4" s="6" t="s">
        <v>33</v>
      </c>
      <c r="E4" s="6" t="s">
        <v>82</v>
      </c>
      <c r="F4" s="27" t="s">
        <v>34</v>
      </c>
      <c r="G4" s="32">
        <v>505023</v>
      </c>
      <c r="H4" s="27">
        <v>210021474</v>
      </c>
      <c r="I4" s="27">
        <v>3200026743</v>
      </c>
      <c r="J4" s="15">
        <v>44516</v>
      </c>
      <c r="K4" s="15">
        <v>44517</v>
      </c>
      <c r="L4" s="88">
        <v>2</v>
      </c>
      <c r="M4" s="20">
        <v>33880</v>
      </c>
      <c r="N4" s="20">
        <v>28000</v>
      </c>
      <c r="O4" s="15">
        <v>44518</v>
      </c>
      <c r="P4" s="15">
        <v>44546</v>
      </c>
      <c r="Q4" s="88">
        <v>4</v>
      </c>
      <c r="R4" s="15">
        <v>44588</v>
      </c>
      <c r="S4" s="66">
        <v>22000</v>
      </c>
      <c r="T4" s="23">
        <v>0.21</v>
      </c>
      <c r="U4" s="67">
        <v>4620</v>
      </c>
      <c r="V4" s="67">
        <v>26620</v>
      </c>
      <c r="W4" s="6" t="s">
        <v>78</v>
      </c>
      <c r="X4" s="6" t="s">
        <v>79</v>
      </c>
      <c r="Y4" s="15">
        <v>44589</v>
      </c>
      <c r="Z4" s="15">
        <v>44606</v>
      </c>
      <c r="AA4" s="15">
        <v>44607</v>
      </c>
      <c r="AB4" s="15" t="s">
        <v>141</v>
      </c>
      <c r="AC4" s="8">
        <v>676</v>
      </c>
      <c r="AD4" s="6"/>
      <c r="AE4" s="6"/>
      <c r="AF4" s="6"/>
    </row>
    <row r="5" spans="1:33" ht="61.2" customHeight="1" x14ac:dyDescent="0.3">
      <c r="A5" s="6" t="s">
        <v>47</v>
      </c>
      <c r="B5" s="8" t="s">
        <v>75</v>
      </c>
      <c r="C5" s="6" t="s">
        <v>77</v>
      </c>
      <c r="D5" s="6" t="s">
        <v>33</v>
      </c>
      <c r="E5" s="6" t="s">
        <v>82</v>
      </c>
      <c r="F5" s="27" t="s">
        <v>34</v>
      </c>
      <c r="G5" s="30">
        <v>500017</v>
      </c>
      <c r="H5" s="27">
        <v>210021480</v>
      </c>
      <c r="I5" s="27">
        <v>3200026744</v>
      </c>
      <c r="J5" s="15">
        <v>44516</v>
      </c>
      <c r="K5" s="15">
        <v>44517</v>
      </c>
      <c r="L5" s="88">
        <v>2</v>
      </c>
      <c r="M5" s="20">
        <v>13310</v>
      </c>
      <c r="N5" s="20">
        <v>11000</v>
      </c>
      <c r="O5" s="15">
        <v>44518</v>
      </c>
      <c r="P5" s="15">
        <v>44546</v>
      </c>
      <c r="Q5" s="88">
        <v>3</v>
      </c>
      <c r="R5" s="15">
        <v>44588</v>
      </c>
      <c r="S5" s="66">
        <v>7933.88</v>
      </c>
      <c r="T5" s="23">
        <v>0.21</v>
      </c>
      <c r="U5" s="67">
        <v>1666.12</v>
      </c>
      <c r="V5" s="67">
        <v>9600</v>
      </c>
      <c r="W5" s="6" t="s">
        <v>80</v>
      </c>
      <c r="X5" s="6" t="s">
        <v>81</v>
      </c>
      <c r="Y5" s="15">
        <v>44607</v>
      </c>
      <c r="Z5" s="15">
        <v>44596</v>
      </c>
      <c r="AA5" s="15">
        <v>44607</v>
      </c>
      <c r="AB5" s="15" t="s">
        <v>141</v>
      </c>
      <c r="AC5" s="8">
        <v>681</v>
      </c>
      <c r="AD5" s="6"/>
      <c r="AE5" s="6"/>
      <c r="AF5" s="6"/>
    </row>
    <row r="6" spans="1:33" s="57" customFormat="1" ht="61.95" customHeight="1" x14ac:dyDescent="0.3">
      <c r="A6" s="12" t="s">
        <v>36</v>
      </c>
      <c r="B6" s="14" t="s">
        <v>38</v>
      </c>
      <c r="C6" s="12" t="s">
        <v>55</v>
      </c>
      <c r="D6" s="12" t="s">
        <v>37</v>
      </c>
      <c r="E6" s="12" t="s">
        <v>58</v>
      </c>
      <c r="F6" s="28" t="s">
        <v>34</v>
      </c>
      <c r="G6" s="30">
        <v>505030</v>
      </c>
      <c r="H6" s="28">
        <v>210021463</v>
      </c>
      <c r="I6" s="28">
        <v>3200026777</v>
      </c>
      <c r="J6" s="13">
        <v>44510</v>
      </c>
      <c r="K6" s="13">
        <v>44511</v>
      </c>
      <c r="L6" s="61"/>
      <c r="M6" s="19">
        <v>63888</v>
      </c>
      <c r="N6" s="19">
        <v>51220</v>
      </c>
      <c r="O6" s="13">
        <v>44511</v>
      </c>
      <c r="P6" s="59">
        <v>44526</v>
      </c>
      <c r="Q6" s="96">
        <v>1</v>
      </c>
      <c r="R6" s="17">
        <v>44568</v>
      </c>
      <c r="S6" s="62">
        <v>51220</v>
      </c>
      <c r="T6" s="62">
        <v>0.21</v>
      </c>
      <c r="U6" s="63">
        <v>10756</v>
      </c>
      <c r="V6" s="63">
        <v>61976.2</v>
      </c>
      <c r="W6" s="65" t="s">
        <v>119</v>
      </c>
      <c r="X6" s="6" t="s">
        <v>118</v>
      </c>
      <c r="Y6" s="13">
        <v>44568</v>
      </c>
      <c r="Z6" s="13">
        <v>44594</v>
      </c>
      <c r="AA6" s="13">
        <v>44595</v>
      </c>
      <c r="AB6" s="13" t="s">
        <v>98</v>
      </c>
      <c r="AC6" s="14">
        <v>365</v>
      </c>
      <c r="AD6" s="12"/>
      <c r="AE6" s="12"/>
      <c r="AF6" s="12"/>
    </row>
    <row r="7" spans="1:33" s="57" customFormat="1" ht="54" customHeight="1" x14ac:dyDescent="0.3">
      <c r="A7" s="12" t="s">
        <v>39</v>
      </c>
      <c r="B7" s="14" t="s">
        <v>41</v>
      </c>
      <c r="C7" s="12" t="s">
        <v>40</v>
      </c>
      <c r="D7" s="12" t="s">
        <v>33</v>
      </c>
      <c r="E7" s="12" t="s">
        <v>59</v>
      </c>
      <c r="F7" s="28" t="s">
        <v>34</v>
      </c>
      <c r="G7" s="30">
        <v>504995</v>
      </c>
      <c r="H7" s="28">
        <v>210021462</v>
      </c>
      <c r="I7" s="28">
        <v>3200026611</v>
      </c>
      <c r="J7" s="13">
        <v>44517</v>
      </c>
      <c r="K7" s="13">
        <v>44519</v>
      </c>
      <c r="L7" s="61">
        <v>2</v>
      </c>
      <c r="M7" s="62">
        <v>5580</v>
      </c>
      <c r="N7" s="19">
        <v>5580</v>
      </c>
      <c r="O7" s="13">
        <v>44519</v>
      </c>
      <c r="P7" s="59">
        <v>44526</v>
      </c>
      <c r="Q7" s="96">
        <v>15</v>
      </c>
      <c r="R7" s="17">
        <v>44565</v>
      </c>
      <c r="S7" s="62">
        <v>5580</v>
      </c>
      <c r="T7" s="12">
        <v>0</v>
      </c>
      <c r="U7" s="63">
        <v>0</v>
      </c>
      <c r="V7" s="63">
        <v>5580</v>
      </c>
      <c r="W7" s="60" t="s">
        <v>42</v>
      </c>
      <c r="X7" s="12" t="s">
        <v>43</v>
      </c>
      <c r="Y7" s="13">
        <v>44565</v>
      </c>
      <c r="Z7" s="13">
        <v>44568</v>
      </c>
      <c r="AA7" s="13">
        <v>44568</v>
      </c>
      <c r="AB7" s="13" t="s">
        <v>52</v>
      </c>
      <c r="AC7" s="14">
        <v>28</v>
      </c>
      <c r="AD7" s="12"/>
      <c r="AE7" s="12"/>
      <c r="AF7" s="12"/>
    </row>
    <row r="8" spans="1:33" s="57" customFormat="1" ht="54" customHeight="1" x14ac:dyDescent="0.3">
      <c r="A8" s="12" t="s">
        <v>36</v>
      </c>
      <c r="B8" s="14" t="s">
        <v>45</v>
      </c>
      <c r="C8" s="12" t="s">
        <v>57</v>
      </c>
      <c r="D8" s="12" t="s">
        <v>37</v>
      </c>
      <c r="E8" s="12" t="s">
        <v>60</v>
      </c>
      <c r="F8" s="28" t="s">
        <v>46</v>
      </c>
      <c r="G8" s="30">
        <v>500251</v>
      </c>
      <c r="H8" s="28">
        <v>210021570</v>
      </c>
      <c r="I8" s="28">
        <v>3200026836</v>
      </c>
      <c r="J8" s="13">
        <v>44539</v>
      </c>
      <c r="K8" s="13">
        <v>44543</v>
      </c>
      <c r="L8" s="61">
        <v>2</v>
      </c>
      <c r="M8" s="19">
        <v>209330</v>
      </c>
      <c r="N8" s="19">
        <v>173000</v>
      </c>
      <c r="O8" s="13">
        <v>44547</v>
      </c>
      <c r="P8" s="59">
        <v>44574</v>
      </c>
      <c r="Q8" s="96">
        <v>2</v>
      </c>
      <c r="R8" s="17">
        <v>44600</v>
      </c>
      <c r="S8" s="58">
        <v>173000</v>
      </c>
      <c r="T8" s="56">
        <v>0.21</v>
      </c>
      <c r="U8" s="72">
        <f t="shared" ref="U8" si="0">S8*T8</f>
        <v>36330</v>
      </c>
      <c r="V8" s="72">
        <f t="shared" ref="V8" si="1">S8+U8</f>
        <v>209330</v>
      </c>
      <c r="W8" s="85" t="s">
        <v>102</v>
      </c>
      <c r="X8" s="12" t="s">
        <v>103</v>
      </c>
      <c r="Y8" s="13">
        <v>44601</v>
      </c>
      <c r="Z8" s="13">
        <v>44628</v>
      </c>
      <c r="AA8" s="13">
        <v>44643</v>
      </c>
      <c r="AB8" s="13" t="s">
        <v>133</v>
      </c>
      <c r="AC8" s="14">
        <v>2273</v>
      </c>
      <c r="AD8" s="12"/>
      <c r="AE8" s="12"/>
      <c r="AF8" s="12"/>
    </row>
    <row r="9" spans="1:33" s="57" customFormat="1" ht="54" customHeight="1" x14ac:dyDescent="0.3">
      <c r="A9" s="12" t="s">
        <v>36</v>
      </c>
      <c r="B9" s="14" t="s">
        <v>45</v>
      </c>
      <c r="C9" s="12" t="s">
        <v>44</v>
      </c>
      <c r="D9" s="12" t="s">
        <v>37</v>
      </c>
      <c r="E9" s="12" t="s">
        <v>60</v>
      </c>
      <c r="F9" s="28" t="s">
        <v>46</v>
      </c>
      <c r="G9" s="30">
        <v>505045</v>
      </c>
      <c r="H9" s="28">
        <v>210021571</v>
      </c>
      <c r="I9" s="28">
        <v>3200026838</v>
      </c>
      <c r="J9" s="13">
        <v>44539</v>
      </c>
      <c r="K9" s="64">
        <v>44543</v>
      </c>
      <c r="L9" s="61">
        <v>2</v>
      </c>
      <c r="M9" s="19">
        <v>220220</v>
      </c>
      <c r="N9" s="19">
        <v>182000</v>
      </c>
      <c r="O9" s="13">
        <v>44547</v>
      </c>
      <c r="P9" s="59">
        <v>44574</v>
      </c>
      <c r="Q9" s="96">
        <v>3</v>
      </c>
      <c r="R9" s="17">
        <v>44609</v>
      </c>
      <c r="S9" s="58">
        <v>182000</v>
      </c>
      <c r="T9" s="56">
        <v>0.21</v>
      </c>
      <c r="U9" s="72">
        <f t="shared" ref="U9" si="2">S9*T9</f>
        <v>38220</v>
      </c>
      <c r="V9" s="72">
        <f t="shared" ref="V9" si="3">S9+U9</f>
        <v>220220</v>
      </c>
      <c r="W9" s="104" t="s">
        <v>126</v>
      </c>
      <c r="X9" s="12" t="s">
        <v>125</v>
      </c>
      <c r="Y9" s="15">
        <v>44610</v>
      </c>
      <c r="Z9" s="13">
        <v>44636</v>
      </c>
      <c r="AA9" s="13">
        <v>44641</v>
      </c>
      <c r="AB9" s="15" t="s">
        <v>142</v>
      </c>
      <c r="AC9" s="14">
        <v>2291</v>
      </c>
      <c r="AD9" s="12"/>
      <c r="AE9" s="12"/>
      <c r="AF9" s="12"/>
    </row>
    <row r="10" spans="1:33" s="57" customFormat="1" ht="54" customHeight="1" x14ac:dyDescent="0.3">
      <c r="A10" s="12" t="s">
        <v>47</v>
      </c>
      <c r="B10" s="14" t="s">
        <v>48</v>
      </c>
      <c r="C10" s="12" t="s">
        <v>56</v>
      </c>
      <c r="D10" s="12" t="s">
        <v>37</v>
      </c>
      <c r="E10" s="12" t="s">
        <v>61</v>
      </c>
      <c r="F10" s="28" t="s">
        <v>34</v>
      </c>
      <c r="G10" s="30">
        <v>504833</v>
      </c>
      <c r="H10" s="28">
        <v>210021600</v>
      </c>
      <c r="I10" s="28">
        <v>3200026727</v>
      </c>
      <c r="J10" s="13">
        <v>44553</v>
      </c>
      <c r="K10" s="13">
        <v>44558</v>
      </c>
      <c r="L10" s="61"/>
      <c r="M10" s="19">
        <v>51400.800000000003</v>
      </c>
      <c r="N10" s="19">
        <v>42480</v>
      </c>
      <c r="O10" s="13">
        <v>44559</v>
      </c>
      <c r="P10" s="59">
        <v>44574</v>
      </c>
      <c r="Q10" s="96">
        <v>1</v>
      </c>
      <c r="R10" s="17">
        <v>44587</v>
      </c>
      <c r="S10" s="62">
        <v>42480</v>
      </c>
      <c r="T10" s="56">
        <v>0.21</v>
      </c>
      <c r="U10" s="72">
        <f t="shared" ref="U10" si="4">S10*T10</f>
        <v>8920.7999999999993</v>
      </c>
      <c r="V10" s="72">
        <f t="shared" ref="V10" si="5">S10+U10</f>
        <v>51400.800000000003</v>
      </c>
      <c r="W10" s="60" t="s">
        <v>73</v>
      </c>
      <c r="X10" s="12" t="s">
        <v>74</v>
      </c>
      <c r="Y10" s="13">
        <v>44595</v>
      </c>
      <c r="Z10" s="13">
        <v>44592</v>
      </c>
      <c r="AA10" s="13">
        <v>44595</v>
      </c>
      <c r="AB10" s="15" t="s">
        <v>143</v>
      </c>
      <c r="AC10" s="14">
        <v>366</v>
      </c>
      <c r="AD10" s="12"/>
      <c r="AE10" s="12"/>
      <c r="AF10" s="12"/>
    </row>
    <row r="11" spans="1:33" s="57" customFormat="1" ht="54" customHeight="1" x14ac:dyDescent="0.3">
      <c r="A11" s="12" t="s">
        <v>39</v>
      </c>
      <c r="B11" s="14" t="s">
        <v>50</v>
      </c>
      <c r="C11" s="12" t="s">
        <v>49</v>
      </c>
      <c r="D11" s="12" t="s">
        <v>33</v>
      </c>
      <c r="E11" s="12" t="s">
        <v>62</v>
      </c>
      <c r="F11" s="28" t="s">
        <v>34</v>
      </c>
      <c r="G11" s="30">
        <v>501199</v>
      </c>
      <c r="H11" s="28">
        <v>210021670</v>
      </c>
      <c r="I11" s="28">
        <v>3200026860</v>
      </c>
      <c r="J11" s="13">
        <v>44580</v>
      </c>
      <c r="K11" s="13">
        <v>44588</v>
      </c>
      <c r="L11" s="61"/>
      <c r="M11" s="19">
        <v>5350.4</v>
      </c>
      <c r="N11" s="19">
        <v>4864</v>
      </c>
      <c r="O11" s="13">
        <v>44589</v>
      </c>
      <c r="P11" s="59">
        <v>44603</v>
      </c>
      <c r="Q11" s="96">
        <v>2</v>
      </c>
      <c r="R11" s="17">
        <v>44634</v>
      </c>
      <c r="S11" s="58">
        <v>3712</v>
      </c>
      <c r="T11" s="56">
        <v>0.21</v>
      </c>
      <c r="U11" s="72">
        <f t="shared" ref="U11:U12" si="6">S11*T11</f>
        <v>779.52</v>
      </c>
      <c r="V11" s="72">
        <f t="shared" ref="V11:V12" si="7">S11+U11</f>
        <v>4491.5200000000004</v>
      </c>
      <c r="W11" s="12" t="s">
        <v>127</v>
      </c>
      <c r="X11" s="12" t="s">
        <v>128</v>
      </c>
      <c r="Y11" s="13">
        <v>44635</v>
      </c>
      <c r="Z11" s="13">
        <v>44635</v>
      </c>
      <c r="AA11" s="13">
        <v>44635</v>
      </c>
      <c r="AB11" s="13" t="s">
        <v>131</v>
      </c>
      <c r="AC11" s="14">
        <v>2265</v>
      </c>
      <c r="AD11" s="12"/>
      <c r="AE11" s="12"/>
      <c r="AF11" s="12"/>
    </row>
    <row r="12" spans="1:33" s="57" customFormat="1" ht="54" customHeight="1" x14ac:dyDescent="0.3">
      <c r="A12" s="12" t="s">
        <v>31</v>
      </c>
      <c r="B12" s="14">
        <v>2</v>
      </c>
      <c r="C12" s="12" t="s">
        <v>86</v>
      </c>
      <c r="D12" s="12" t="s">
        <v>37</v>
      </c>
      <c r="E12" s="12" t="s">
        <v>85</v>
      </c>
      <c r="F12" s="28" t="s">
        <v>34</v>
      </c>
      <c r="G12" s="30">
        <v>502146</v>
      </c>
      <c r="H12" s="28">
        <v>220002461</v>
      </c>
      <c r="I12" s="28"/>
      <c r="J12" s="13">
        <v>44620</v>
      </c>
      <c r="K12" s="13">
        <v>44621</v>
      </c>
      <c r="L12" s="61"/>
      <c r="M12" s="19">
        <v>28000</v>
      </c>
      <c r="N12" s="19">
        <v>28000</v>
      </c>
      <c r="O12" s="13" t="s">
        <v>137</v>
      </c>
      <c r="P12" s="59">
        <v>44634</v>
      </c>
      <c r="Q12" s="96">
        <v>1</v>
      </c>
      <c r="R12" s="68">
        <v>44658</v>
      </c>
      <c r="S12" s="19">
        <v>28000</v>
      </c>
      <c r="T12" s="56">
        <v>0</v>
      </c>
      <c r="U12" s="72">
        <f t="shared" si="6"/>
        <v>0</v>
      </c>
      <c r="V12" s="72">
        <f t="shared" si="7"/>
        <v>28000</v>
      </c>
      <c r="W12" s="69" t="s">
        <v>135</v>
      </c>
      <c r="X12" s="69" t="s">
        <v>136</v>
      </c>
      <c r="Y12" s="13">
        <v>44658</v>
      </c>
      <c r="Z12" s="13">
        <v>44670</v>
      </c>
      <c r="AA12" s="13">
        <v>44670</v>
      </c>
      <c r="AB12" s="70" t="s">
        <v>134</v>
      </c>
      <c r="AC12" s="71"/>
      <c r="AD12" s="12"/>
      <c r="AE12" s="12"/>
      <c r="AF12" s="12"/>
    </row>
    <row r="13" spans="1:33" ht="54" customHeight="1" x14ac:dyDescent="0.3">
      <c r="A13" s="12" t="s">
        <v>31</v>
      </c>
      <c r="B13" s="14">
        <v>5</v>
      </c>
      <c r="C13" s="12" t="s">
        <v>32</v>
      </c>
      <c r="D13" s="12" t="s">
        <v>33</v>
      </c>
      <c r="E13" s="12" t="s">
        <v>63</v>
      </c>
      <c r="F13" s="28" t="s">
        <v>34</v>
      </c>
      <c r="G13" s="30">
        <v>505006</v>
      </c>
      <c r="H13" s="28">
        <v>210021606</v>
      </c>
      <c r="I13" s="28">
        <v>3200026703</v>
      </c>
      <c r="J13" s="13">
        <v>44566</v>
      </c>
      <c r="K13" s="13">
        <v>44572</v>
      </c>
      <c r="L13" s="61"/>
      <c r="M13" s="20">
        <v>82000</v>
      </c>
      <c r="N13" s="20">
        <v>82000</v>
      </c>
      <c r="O13" s="13">
        <v>44624</v>
      </c>
      <c r="P13" s="15">
        <v>44585</v>
      </c>
      <c r="Q13" s="88">
        <v>1</v>
      </c>
      <c r="R13" s="34">
        <v>44588</v>
      </c>
      <c r="S13" s="83">
        <v>82000</v>
      </c>
      <c r="T13" s="84">
        <v>0</v>
      </c>
      <c r="U13" s="103">
        <f t="shared" ref="U13" si="8">S13*T13</f>
        <v>0</v>
      </c>
      <c r="V13" s="103">
        <f t="shared" ref="V13" si="9">S13+U13</f>
        <v>82000</v>
      </c>
      <c r="W13" s="23" t="s">
        <v>138</v>
      </c>
      <c r="X13" s="23">
        <v>10842255</v>
      </c>
      <c r="Y13" s="15">
        <v>44592</v>
      </c>
      <c r="Z13" s="15">
        <v>44592</v>
      </c>
      <c r="AA13" s="15">
        <v>44595</v>
      </c>
      <c r="AB13" s="22" t="s">
        <v>101</v>
      </c>
      <c r="AC13" s="8">
        <v>367</v>
      </c>
      <c r="AD13" s="6"/>
      <c r="AE13" s="6"/>
      <c r="AF13" s="6"/>
    </row>
    <row r="14" spans="1:33" ht="53.4" customHeight="1" x14ac:dyDescent="0.3">
      <c r="A14" s="12" t="s">
        <v>31</v>
      </c>
      <c r="B14" s="14">
        <v>6</v>
      </c>
      <c r="C14" s="12" t="s">
        <v>35</v>
      </c>
      <c r="D14" s="12" t="s">
        <v>33</v>
      </c>
      <c r="E14" s="12" t="s">
        <v>64</v>
      </c>
      <c r="F14" s="28" t="s">
        <v>34</v>
      </c>
      <c r="G14" s="30">
        <v>504066</v>
      </c>
      <c r="H14" s="28">
        <v>210021610</v>
      </c>
      <c r="I14" s="28">
        <v>3200026738</v>
      </c>
      <c r="J14" s="13">
        <v>44573</v>
      </c>
      <c r="K14" s="13">
        <v>44575</v>
      </c>
      <c r="L14" s="61"/>
      <c r="M14" s="20">
        <v>76500</v>
      </c>
      <c r="N14" s="20">
        <v>76500</v>
      </c>
      <c r="O14" s="13">
        <v>44625</v>
      </c>
      <c r="P14" s="15">
        <v>44585</v>
      </c>
      <c r="Q14" s="97">
        <v>1</v>
      </c>
      <c r="R14" s="34">
        <v>44588</v>
      </c>
      <c r="S14" s="83">
        <v>76500</v>
      </c>
      <c r="T14" s="84">
        <v>0</v>
      </c>
      <c r="U14" s="103">
        <f t="shared" ref="U14:U25" si="10">S14*T14</f>
        <v>0</v>
      </c>
      <c r="V14" s="103">
        <f t="shared" ref="V14:V25" si="11">S14+U14</f>
        <v>76500</v>
      </c>
      <c r="W14" s="22" t="s">
        <v>83</v>
      </c>
      <c r="X14" s="33" t="s">
        <v>84</v>
      </c>
      <c r="Y14" s="15">
        <v>44592</v>
      </c>
      <c r="Z14" s="15">
        <v>44600</v>
      </c>
      <c r="AA14" s="15">
        <v>44603</v>
      </c>
      <c r="AB14" s="22" t="s">
        <v>109</v>
      </c>
      <c r="AC14" s="8">
        <v>682</v>
      </c>
      <c r="AD14" s="6"/>
      <c r="AE14" s="6"/>
      <c r="AF14" s="6"/>
    </row>
    <row r="15" spans="1:33" ht="54" customHeight="1" x14ac:dyDescent="0.3">
      <c r="A15" s="12" t="s">
        <v>31</v>
      </c>
      <c r="B15" s="14">
        <v>26</v>
      </c>
      <c r="C15" s="12" t="s">
        <v>51</v>
      </c>
      <c r="D15" s="6" t="s">
        <v>37</v>
      </c>
      <c r="E15" s="6" t="s">
        <v>65</v>
      </c>
      <c r="F15" s="28" t="s">
        <v>34</v>
      </c>
      <c r="G15" s="28">
        <v>504844</v>
      </c>
      <c r="H15" s="28">
        <v>210021637</v>
      </c>
      <c r="I15" s="27">
        <v>3200026816</v>
      </c>
      <c r="J15" s="15">
        <v>44588</v>
      </c>
      <c r="K15" s="15">
        <v>44592</v>
      </c>
      <c r="L15" s="88"/>
      <c r="M15" s="58">
        <v>9680</v>
      </c>
      <c r="N15" s="58">
        <v>8000</v>
      </c>
      <c r="O15" s="13">
        <v>44626</v>
      </c>
      <c r="P15" s="17">
        <v>44602</v>
      </c>
      <c r="Q15" s="97">
        <v>1</v>
      </c>
      <c r="R15" s="26">
        <v>44614</v>
      </c>
      <c r="S15" s="58">
        <v>8000</v>
      </c>
      <c r="T15" s="56">
        <v>0.21</v>
      </c>
      <c r="U15" s="72">
        <f t="shared" si="10"/>
        <v>1680</v>
      </c>
      <c r="V15" s="72">
        <f t="shared" si="11"/>
        <v>9680</v>
      </c>
      <c r="W15" s="12" t="s">
        <v>70</v>
      </c>
      <c r="X15" s="12" t="s">
        <v>71</v>
      </c>
      <c r="Y15" s="15">
        <v>44615</v>
      </c>
      <c r="Z15" s="15">
        <v>44616</v>
      </c>
      <c r="AA15" s="15">
        <v>44627</v>
      </c>
      <c r="AB15" s="13" t="s">
        <v>69</v>
      </c>
      <c r="AC15" s="8">
        <v>1459</v>
      </c>
      <c r="AD15" s="6"/>
      <c r="AE15" s="6"/>
      <c r="AF15" s="6"/>
    </row>
    <row r="16" spans="1:33" s="10" customFormat="1" ht="54" customHeight="1" x14ac:dyDescent="0.3">
      <c r="A16" s="6" t="s">
        <v>39</v>
      </c>
      <c r="B16" s="8">
        <v>40</v>
      </c>
      <c r="C16" s="6" t="s">
        <v>54</v>
      </c>
      <c r="D16" s="12" t="s">
        <v>37</v>
      </c>
      <c r="E16" s="12" t="s">
        <v>66</v>
      </c>
      <c r="F16" s="28" t="s">
        <v>34</v>
      </c>
      <c r="G16" s="31">
        <v>505027</v>
      </c>
      <c r="H16" s="27">
        <v>210021675</v>
      </c>
      <c r="I16" s="27">
        <v>3200026756</v>
      </c>
      <c r="J16" s="13">
        <v>44582</v>
      </c>
      <c r="K16" s="13">
        <v>44582</v>
      </c>
      <c r="L16" s="61"/>
      <c r="M16" s="19">
        <v>58672</v>
      </c>
      <c r="N16" s="19">
        <v>58672</v>
      </c>
      <c r="O16" s="13">
        <v>44627</v>
      </c>
      <c r="P16" s="16">
        <v>44596</v>
      </c>
      <c r="Q16" s="61">
        <v>4</v>
      </c>
      <c r="R16" s="13">
        <v>44606</v>
      </c>
      <c r="S16" s="58">
        <v>58672</v>
      </c>
      <c r="T16" s="56">
        <v>0</v>
      </c>
      <c r="U16" s="72">
        <f t="shared" si="10"/>
        <v>0</v>
      </c>
      <c r="V16" s="72">
        <f t="shared" si="11"/>
        <v>58672</v>
      </c>
      <c r="W16" s="92" t="s">
        <v>107</v>
      </c>
      <c r="X16" s="12" t="s">
        <v>108</v>
      </c>
      <c r="Y16" s="15">
        <v>44607</v>
      </c>
      <c r="Z16" s="15">
        <v>44610</v>
      </c>
      <c r="AA16" s="15">
        <v>44610</v>
      </c>
      <c r="AB16" s="35" t="s">
        <v>52</v>
      </c>
      <c r="AC16" s="8">
        <v>765</v>
      </c>
      <c r="AD16" s="12"/>
      <c r="AE16" s="12"/>
      <c r="AF16" s="12"/>
    </row>
    <row r="17" spans="1:32" s="10" customFormat="1" ht="54" customHeight="1" x14ac:dyDescent="0.3">
      <c r="A17" s="6" t="s">
        <v>39</v>
      </c>
      <c r="B17" s="8">
        <v>48</v>
      </c>
      <c r="C17" s="6" t="s">
        <v>89</v>
      </c>
      <c r="D17" s="6" t="s">
        <v>122</v>
      </c>
      <c r="E17" s="12" t="s">
        <v>67</v>
      </c>
      <c r="F17" s="28" t="s">
        <v>34</v>
      </c>
      <c r="G17" s="31"/>
      <c r="H17" s="55"/>
      <c r="I17" s="27"/>
      <c r="J17" s="13">
        <v>44596</v>
      </c>
      <c r="K17" s="13">
        <v>44606</v>
      </c>
      <c r="L17" s="61"/>
      <c r="M17" s="19">
        <v>12986.64</v>
      </c>
      <c r="N17" s="19">
        <v>10732.76</v>
      </c>
      <c r="O17" s="13">
        <v>44628</v>
      </c>
      <c r="P17" s="13">
        <v>44621</v>
      </c>
      <c r="Q17" s="61">
        <v>0</v>
      </c>
      <c r="R17" s="15" t="s">
        <v>122</v>
      </c>
      <c r="S17" s="58">
        <v>0</v>
      </c>
      <c r="T17" s="56">
        <v>0.21</v>
      </c>
      <c r="U17" s="72">
        <f t="shared" si="10"/>
        <v>0</v>
      </c>
      <c r="V17" s="72">
        <f t="shared" si="11"/>
        <v>0</v>
      </c>
      <c r="W17" s="15" t="s">
        <v>122</v>
      </c>
      <c r="X17" s="15"/>
      <c r="Y17" s="15"/>
      <c r="Z17" s="15"/>
      <c r="AA17" s="15"/>
      <c r="AB17" s="15" t="s">
        <v>122</v>
      </c>
      <c r="AC17" s="8"/>
      <c r="AD17" s="12"/>
      <c r="AE17" s="12"/>
      <c r="AF17" s="12"/>
    </row>
    <row r="18" spans="1:32" s="10" customFormat="1" ht="54" customHeight="1" x14ac:dyDescent="0.3">
      <c r="A18" s="6" t="s">
        <v>36</v>
      </c>
      <c r="B18" s="6">
        <v>49</v>
      </c>
      <c r="C18" s="13" t="s">
        <v>90</v>
      </c>
      <c r="D18" s="12" t="s">
        <v>37</v>
      </c>
      <c r="E18" s="12" t="s">
        <v>68</v>
      </c>
      <c r="F18" s="28" t="s">
        <v>46</v>
      </c>
      <c r="G18" s="31"/>
      <c r="H18" s="28"/>
      <c r="I18" s="27"/>
      <c r="J18" s="13">
        <v>44606</v>
      </c>
      <c r="K18" s="13"/>
      <c r="L18" s="55"/>
      <c r="M18" s="105">
        <v>18150</v>
      </c>
      <c r="N18" s="105">
        <v>15000</v>
      </c>
      <c r="O18" s="13">
        <v>44610</v>
      </c>
      <c r="P18" s="25">
        <v>44625</v>
      </c>
      <c r="Q18" s="61">
        <v>10</v>
      </c>
      <c r="R18" s="13" t="s">
        <v>144</v>
      </c>
      <c r="S18" s="58">
        <v>0</v>
      </c>
      <c r="T18" s="56">
        <v>0.21</v>
      </c>
      <c r="U18" s="72">
        <f t="shared" si="10"/>
        <v>0</v>
      </c>
      <c r="V18" s="72">
        <f t="shared" si="11"/>
        <v>0</v>
      </c>
      <c r="W18" s="13"/>
      <c r="X18" s="13"/>
      <c r="Y18" s="13"/>
      <c r="Z18" s="13"/>
      <c r="AA18" s="13"/>
      <c r="AB18" s="15" t="s">
        <v>52</v>
      </c>
      <c r="AC18" s="8"/>
      <c r="AD18" s="12"/>
      <c r="AE18" s="12"/>
      <c r="AF18" s="12"/>
    </row>
    <row r="19" spans="1:32" ht="64.5" customHeight="1" x14ac:dyDescent="0.3">
      <c r="A19" s="6" t="s">
        <v>36</v>
      </c>
      <c r="B19" s="6">
        <v>62</v>
      </c>
      <c r="C19" s="12" t="s">
        <v>87</v>
      </c>
      <c r="D19" s="12" t="s">
        <v>37</v>
      </c>
      <c r="E19" s="12" t="s">
        <v>88</v>
      </c>
      <c r="F19" s="28" t="s">
        <v>34</v>
      </c>
      <c r="G19" s="31">
        <v>504989</v>
      </c>
      <c r="H19" s="27">
        <v>210021703</v>
      </c>
      <c r="I19" s="27">
        <v>3200026861</v>
      </c>
      <c r="J19" s="13">
        <v>44596</v>
      </c>
      <c r="K19" s="13">
        <v>44600</v>
      </c>
      <c r="L19" s="61"/>
      <c r="M19" s="19">
        <v>36300</v>
      </c>
      <c r="N19" s="19">
        <v>30000</v>
      </c>
      <c r="O19" s="13">
        <v>44602</v>
      </c>
      <c r="P19" s="13">
        <v>44617</v>
      </c>
      <c r="Q19" s="61">
        <v>2</v>
      </c>
      <c r="R19" s="13">
        <v>44634</v>
      </c>
      <c r="S19" s="101">
        <v>26920</v>
      </c>
      <c r="T19" s="56">
        <v>0.21</v>
      </c>
      <c r="U19" s="72">
        <f t="shared" si="10"/>
        <v>5653.2</v>
      </c>
      <c r="V19" s="72">
        <f t="shared" si="11"/>
        <v>32573.200000000001</v>
      </c>
      <c r="W19" s="92" t="s">
        <v>130</v>
      </c>
      <c r="X19" s="100" t="s">
        <v>129</v>
      </c>
      <c r="Y19" s="15">
        <v>44635</v>
      </c>
      <c r="Z19" s="13">
        <v>44641</v>
      </c>
      <c r="AA19" s="13">
        <v>44642</v>
      </c>
      <c r="AB19" s="13">
        <v>44661</v>
      </c>
      <c r="AC19" s="18">
        <v>2251</v>
      </c>
      <c r="AD19" s="12"/>
      <c r="AE19" s="12"/>
      <c r="AF19" s="12"/>
    </row>
    <row r="20" spans="1:32" s="44" customFormat="1" ht="87" customHeight="1" x14ac:dyDescent="0.3">
      <c r="A20" s="38" t="s">
        <v>36</v>
      </c>
      <c r="B20" s="38">
        <v>63</v>
      </c>
      <c r="C20" s="12" t="s">
        <v>91</v>
      </c>
      <c r="D20" s="38" t="s">
        <v>37</v>
      </c>
      <c r="E20" s="38" t="s">
        <v>92</v>
      </c>
      <c r="F20" s="28" t="s">
        <v>34</v>
      </c>
      <c r="G20" s="48">
        <v>504104</v>
      </c>
      <c r="H20" s="27"/>
      <c r="I20" s="27"/>
      <c r="J20" s="47">
        <v>44606</v>
      </c>
      <c r="K20" s="47">
        <v>44613</v>
      </c>
      <c r="L20" s="89"/>
      <c r="M20" s="19">
        <v>153964.64000000001</v>
      </c>
      <c r="N20" s="19">
        <v>127243.5</v>
      </c>
      <c r="O20" s="47">
        <v>44614</v>
      </c>
      <c r="P20" s="47">
        <v>44629</v>
      </c>
      <c r="Q20" s="89">
        <v>1</v>
      </c>
      <c r="R20" s="47">
        <v>44648</v>
      </c>
      <c r="S20" s="19">
        <v>127243.5</v>
      </c>
      <c r="T20" s="56">
        <v>0.21</v>
      </c>
      <c r="U20" s="72">
        <f t="shared" si="10"/>
        <v>26721.134999999998</v>
      </c>
      <c r="V20" s="72">
        <f t="shared" si="11"/>
        <v>153964.63500000001</v>
      </c>
      <c r="W20" s="53" t="s">
        <v>139</v>
      </c>
      <c r="X20" s="100" t="s">
        <v>140</v>
      </c>
      <c r="Y20" s="47">
        <v>44649</v>
      </c>
      <c r="Z20" s="47" t="s">
        <v>145</v>
      </c>
      <c r="AA20" s="47"/>
      <c r="AB20" s="22" t="s">
        <v>53</v>
      </c>
      <c r="AC20" s="49"/>
      <c r="AD20" s="38"/>
      <c r="AE20" s="38"/>
      <c r="AF20" s="38"/>
    </row>
    <row r="21" spans="1:32" s="44" customFormat="1" ht="64.5" customHeight="1" x14ac:dyDescent="0.3">
      <c r="A21" s="38" t="s">
        <v>36</v>
      </c>
      <c r="B21" s="38">
        <v>81</v>
      </c>
      <c r="C21" s="38" t="s">
        <v>110</v>
      </c>
      <c r="D21" s="38" t="s">
        <v>37</v>
      </c>
      <c r="E21" s="38" t="s">
        <v>106</v>
      </c>
      <c r="F21" s="51" t="s">
        <v>46</v>
      </c>
      <c r="G21" s="48"/>
      <c r="H21" s="27"/>
      <c r="I21" s="27"/>
      <c r="J21" s="47"/>
      <c r="K21" s="47"/>
      <c r="L21" s="89">
        <v>2</v>
      </c>
      <c r="M21" s="52">
        <v>55000</v>
      </c>
      <c r="N21" s="52">
        <v>66550</v>
      </c>
      <c r="O21" s="47">
        <v>44631</v>
      </c>
      <c r="P21" s="47">
        <v>44662</v>
      </c>
      <c r="Q21" s="89">
        <v>13</v>
      </c>
      <c r="R21" s="47" t="s">
        <v>144</v>
      </c>
      <c r="S21" s="58">
        <v>0</v>
      </c>
      <c r="T21" s="56">
        <v>0.21</v>
      </c>
      <c r="U21" s="72">
        <f t="shared" si="10"/>
        <v>0</v>
      </c>
      <c r="V21" s="72">
        <f t="shared" si="11"/>
        <v>0</v>
      </c>
      <c r="W21" s="54"/>
      <c r="X21" s="53"/>
      <c r="Y21" s="47"/>
      <c r="Z21" s="47"/>
      <c r="AA21" s="47"/>
      <c r="AB21" s="22"/>
      <c r="AC21" s="49"/>
      <c r="AD21" s="38"/>
      <c r="AE21" s="38"/>
      <c r="AF21" s="38"/>
    </row>
    <row r="22" spans="1:32" s="44" customFormat="1" ht="64.5" customHeight="1" x14ac:dyDescent="0.3">
      <c r="A22" s="38" t="s">
        <v>36</v>
      </c>
      <c r="B22" s="38">
        <v>81</v>
      </c>
      <c r="C22" s="38" t="s">
        <v>111</v>
      </c>
      <c r="D22" s="38" t="s">
        <v>37</v>
      </c>
      <c r="E22" s="38" t="s">
        <v>106</v>
      </c>
      <c r="F22" s="51" t="s">
        <v>46</v>
      </c>
      <c r="G22" s="48"/>
      <c r="H22" s="27"/>
      <c r="I22" s="27"/>
      <c r="J22" s="47"/>
      <c r="K22" s="47"/>
      <c r="L22" s="89">
        <v>2</v>
      </c>
      <c r="M22" s="52">
        <v>35000</v>
      </c>
      <c r="N22" s="52">
        <v>42350</v>
      </c>
      <c r="O22" s="47">
        <v>44631</v>
      </c>
      <c r="P22" s="47">
        <v>44662</v>
      </c>
      <c r="Q22" s="89">
        <v>9</v>
      </c>
      <c r="R22" s="47" t="s">
        <v>144</v>
      </c>
      <c r="S22" s="58"/>
      <c r="T22" s="56"/>
      <c r="U22" s="72"/>
      <c r="V22" s="72"/>
      <c r="W22" s="54"/>
      <c r="X22" s="53"/>
      <c r="Y22" s="47"/>
      <c r="Z22" s="47"/>
      <c r="AA22" s="47"/>
      <c r="AB22" s="22"/>
      <c r="AC22" s="49"/>
      <c r="AD22" s="38"/>
      <c r="AE22" s="38"/>
      <c r="AF22" s="38"/>
    </row>
    <row r="23" spans="1:32" s="44" customFormat="1" ht="49.5" customHeight="1" x14ac:dyDescent="0.3">
      <c r="A23" s="38" t="s">
        <v>36</v>
      </c>
      <c r="B23" s="45">
        <v>89</v>
      </c>
      <c r="C23" s="38" t="s">
        <v>104</v>
      </c>
      <c r="D23" s="38" t="s">
        <v>37</v>
      </c>
      <c r="E23" s="38" t="s">
        <v>105</v>
      </c>
      <c r="F23" s="40" t="s">
        <v>34</v>
      </c>
      <c r="G23" s="41"/>
      <c r="H23" s="40"/>
      <c r="I23" s="40"/>
      <c r="J23" s="42"/>
      <c r="K23" s="42">
        <v>44629</v>
      </c>
      <c r="L23" s="90"/>
      <c r="M23" s="19">
        <v>29945.81</v>
      </c>
      <c r="N23" s="19">
        <v>24748.6</v>
      </c>
      <c r="O23" s="42">
        <v>44630</v>
      </c>
      <c r="P23" s="46">
        <v>44645</v>
      </c>
      <c r="Q23" s="90">
        <v>4</v>
      </c>
      <c r="R23" s="46" t="s">
        <v>144</v>
      </c>
      <c r="S23" s="58">
        <v>0</v>
      </c>
      <c r="T23" s="56">
        <v>0.21</v>
      </c>
      <c r="U23" s="72">
        <f t="shared" si="10"/>
        <v>0</v>
      </c>
      <c r="V23" s="72">
        <f t="shared" si="11"/>
        <v>0</v>
      </c>
      <c r="W23" s="39"/>
      <c r="X23" s="39"/>
      <c r="Y23" s="42"/>
      <c r="Z23" s="42"/>
      <c r="AA23" s="42"/>
      <c r="AB23" s="42"/>
      <c r="AC23" s="45"/>
      <c r="AD23" s="39"/>
      <c r="AE23" s="39"/>
      <c r="AF23" s="39"/>
    </row>
    <row r="24" spans="1:32" s="44" customFormat="1" ht="50.25" customHeight="1" x14ac:dyDescent="0.3">
      <c r="A24" s="38" t="s">
        <v>36</v>
      </c>
      <c r="B24" s="45">
        <v>164</v>
      </c>
      <c r="C24" s="38" t="s">
        <v>120</v>
      </c>
      <c r="D24" s="39" t="s">
        <v>37</v>
      </c>
      <c r="E24" s="39" t="s">
        <v>121</v>
      </c>
      <c r="F24" s="40" t="s">
        <v>34</v>
      </c>
      <c r="G24" s="48"/>
      <c r="H24" s="51"/>
      <c r="I24" s="40"/>
      <c r="J24" s="42">
        <v>44642</v>
      </c>
      <c r="K24" s="42">
        <v>44644</v>
      </c>
      <c r="L24" s="90"/>
      <c r="M24" s="43">
        <v>140747.20000000001</v>
      </c>
      <c r="N24" s="43">
        <v>116320</v>
      </c>
      <c r="O24" s="15">
        <v>44645</v>
      </c>
      <c r="P24" s="46">
        <v>44662</v>
      </c>
      <c r="Q24" s="98">
        <v>3</v>
      </c>
      <c r="R24" s="46" t="s">
        <v>144</v>
      </c>
      <c r="S24" s="58">
        <v>0</v>
      </c>
      <c r="T24" s="56">
        <v>0.21</v>
      </c>
      <c r="U24" s="72">
        <f t="shared" si="10"/>
        <v>0</v>
      </c>
      <c r="V24" s="72">
        <f t="shared" si="11"/>
        <v>0</v>
      </c>
      <c r="W24" s="38"/>
      <c r="X24" s="38"/>
      <c r="Y24" s="42"/>
      <c r="Z24" s="42"/>
      <c r="AA24" s="42"/>
      <c r="AB24" s="42"/>
      <c r="AC24" s="50"/>
      <c r="AD24" s="39"/>
      <c r="AE24" s="39"/>
      <c r="AF24" s="39"/>
    </row>
    <row r="25" spans="1:32" ht="65.400000000000006" customHeight="1" x14ac:dyDescent="0.3">
      <c r="A25" s="6" t="s">
        <v>123</v>
      </c>
      <c r="B25" s="8">
        <v>165</v>
      </c>
      <c r="C25" s="6" t="s">
        <v>132</v>
      </c>
      <c r="D25" s="6" t="s">
        <v>37</v>
      </c>
      <c r="E25" s="6" t="s">
        <v>124</v>
      </c>
      <c r="F25" s="27" t="s">
        <v>34</v>
      </c>
      <c r="G25" s="48"/>
      <c r="H25" s="28"/>
      <c r="I25" s="27"/>
      <c r="J25" s="15">
        <v>44649</v>
      </c>
      <c r="K25" s="15"/>
      <c r="L25" s="88"/>
      <c r="M25" s="20">
        <v>1208608.5</v>
      </c>
      <c r="N25" s="20">
        <v>998850</v>
      </c>
      <c r="O25" s="15"/>
      <c r="P25" s="17"/>
      <c r="Q25" s="97"/>
      <c r="R25" s="17"/>
      <c r="S25" s="58">
        <v>0</v>
      </c>
      <c r="T25" s="56">
        <v>0.21</v>
      </c>
      <c r="U25" s="72">
        <f t="shared" si="10"/>
        <v>0</v>
      </c>
      <c r="V25" s="72">
        <f t="shared" si="11"/>
        <v>0</v>
      </c>
      <c r="W25" s="6"/>
      <c r="X25" s="6"/>
      <c r="Y25" s="15"/>
      <c r="AA25" s="15"/>
      <c r="AB25" s="15"/>
      <c r="AC25" s="50"/>
      <c r="AD25" s="6"/>
      <c r="AE25" s="6"/>
      <c r="AF25" s="6"/>
    </row>
    <row r="26" spans="1:32" ht="36" customHeight="1" x14ac:dyDescent="0.3">
      <c r="J26" s="106" t="s">
        <v>146</v>
      </c>
      <c r="K26" s="107"/>
      <c r="L26" s="107"/>
      <c r="M26" s="108"/>
    </row>
    <row r="27" spans="1:32" ht="25.8" customHeight="1" x14ac:dyDescent="0.3">
      <c r="J27" s="109" t="s">
        <v>147</v>
      </c>
      <c r="K27" s="110"/>
      <c r="L27" s="110"/>
      <c r="M27" s="111"/>
    </row>
    <row r="28" spans="1:32" ht="28.8" customHeight="1" x14ac:dyDescent="0.3">
      <c r="J28" s="112" t="s">
        <v>148</v>
      </c>
      <c r="K28" s="113"/>
      <c r="L28" s="113"/>
      <c r="M28" s="114"/>
    </row>
  </sheetData>
  <phoneticPr fontId="5" type="noConversion"/>
  <printOptions gridLines="1"/>
  <pageMargins left="0.23622047244094491" right="0.23622047244094491" top="0.39370078740157483" bottom="0.39370078740157483" header="0.31496062992125984" footer="0.31496062992125984"/>
  <pageSetup paperSize="8" scale="40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61"/>
  <sheetViews>
    <sheetView workbookViewId="0">
      <selection activeCell="B2" sqref="B2"/>
    </sheetView>
  </sheetViews>
  <sheetFormatPr baseColWidth="10" defaultRowHeight="14.4" x14ac:dyDescent="0.3"/>
  <cols>
    <col min="1" max="1" width="12.33203125" bestFit="1" customWidth="1"/>
    <col min="2" max="2" width="10.6640625" bestFit="1" customWidth="1"/>
  </cols>
  <sheetData>
    <row r="1" spans="1:16381" ht="15.6" x14ac:dyDescent="0.3">
      <c r="A1" s="1" t="s">
        <v>9</v>
      </c>
      <c r="B1" s="3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3">
      <c r="A2">
        <v>3200024005</v>
      </c>
      <c r="B2" s="4"/>
    </row>
    <row r="3" spans="1:16381" x14ac:dyDescent="0.3">
      <c r="A3">
        <v>3200024014</v>
      </c>
      <c r="B3" s="4"/>
    </row>
    <row r="4" spans="1:16381" x14ac:dyDescent="0.3">
      <c r="A4">
        <v>3200024015</v>
      </c>
      <c r="B4" s="4"/>
    </row>
    <row r="5" spans="1:16381" x14ac:dyDescent="0.3">
      <c r="A5">
        <v>3200024016</v>
      </c>
      <c r="B5" s="4"/>
    </row>
    <row r="6" spans="1:16381" x14ac:dyDescent="0.3">
      <c r="A6">
        <v>3200024017</v>
      </c>
      <c r="B6" s="4"/>
    </row>
    <row r="7" spans="1:16381" x14ac:dyDescent="0.3">
      <c r="A7">
        <v>3200024020</v>
      </c>
      <c r="B7" s="4"/>
    </row>
    <row r="8" spans="1:16381" x14ac:dyDescent="0.3">
      <c r="A8">
        <v>3200024021</v>
      </c>
      <c r="B8" s="4"/>
    </row>
    <row r="9" spans="1:16381" x14ac:dyDescent="0.3">
      <c r="A9">
        <v>3200024022</v>
      </c>
      <c r="B9" s="4"/>
    </row>
    <row r="10" spans="1:16381" x14ac:dyDescent="0.3">
      <c r="A10">
        <v>3200024023</v>
      </c>
      <c r="B10" s="4"/>
    </row>
    <row r="11" spans="1:16381" x14ac:dyDescent="0.3">
      <c r="A11">
        <v>3200024024</v>
      </c>
      <c r="B11" s="4"/>
    </row>
    <row r="12" spans="1:16381" x14ac:dyDescent="0.3">
      <c r="A12">
        <v>3200024025</v>
      </c>
      <c r="B12" s="4"/>
    </row>
    <row r="13" spans="1:16381" x14ac:dyDescent="0.3">
      <c r="A13">
        <v>3200024046</v>
      </c>
      <c r="B13" s="4"/>
    </row>
    <row r="14" spans="1:16381" x14ac:dyDescent="0.3">
      <c r="A14">
        <v>3200024048</v>
      </c>
      <c r="B14" s="4"/>
    </row>
    <row r="15" spans="1:16381" x14ac:dyDescent="0.3">
      <c r="A15">
        <v>3200024049</v>
      </c>
      <c r="B15" s="4"/>
    </row>
    <row r="16" spans="1:16381" x14ac:dyDescent="0.3">
      <c r="A16">
        <v>3200024051</v>
      </c>
      <c r="B16" s="4"/>
    </row>
    <row r="17" spans="1:2" x14ac:dyDescent="0.3">
      <c r="A17">
        <v>3200024052</v>
      </c>
      <c r="B17" s="4"/>
    </row>
    <row r="18" spans="1:2" x14ac:dyDescent="0.3">
      <c r="A18">
        <v>3200024080</v>
      </c>
      <c r="B18" s="4"/>
    </row>
    <row r="19" spans="1:2" x14ac:dyDescent="0.3">
      <c r="A19">
        <v>3200024089</v>
      </c>
      <c r="B19" s="4"/>
    </row>
    <row r="20" spans="1:2" x14ac:dyDescent="0.3">
      <c r="A20">
        <v>3200024090</v>
      </c>
      <c r="B20" s="4"/>
    </row>
    <row r="21" spans="1:2" x14ac:dyDescent="0.3">
      <c r="A21">
        <v>3200024091</v>
      </c>
      <c r="B21" s="5"/>
    </row>
    <row r="22" spans="1:2" x14ac:dyDescent="0.3">
      <c r="A22">
        <v>3200024092</v>
      </c>
      <c r="B22" s="4"/>
    </row>
    <row r="23" spans="1:2" x14ac:dyDescent="0.3">
      <c r="A23">
        <v>3200024095</v>
      </c>
      <c r="B23" s="4"/>
    </row>
    <row r="24" spans="1:2" x14ac:dyDescent="0.3">
      <c r="A24">
        <v>3200024096</v>
      </c>
      <c r="B24" s="4"/>
    </row>
    <row r="25" spans="1:2" x14ac:dyDescent="0.3">
      <c r="A25">
        <v>3200024097</v>
      </c>
      <c r="B25" s="4"/>
    </row>
    <row r="26" spans="1:2" x14ac:dyDescent="0.3">
      <c r="A26">
        <v>3200024098</v>
      </c>
      <c r="B26" s="4"/>
    </row>
    <row r="27" spans="1:2" x14ac:dyDescent="0.3">
      <c r="A27">
        <v>3200024099</v>
      </c>
      <c r="B27" s="4"/>
    </row>
    <row r="28" spans="1:2" x14ac:dyDescent="0.3">
      <c r="A28">
        <v>3200024104</v>
      </c>
      <c r="B28" s="4"/>
    </row>
    <row r="29" spans="1:2" x14ac:dyDescent="0.3">
      <c r="A29">
        <v>3200024105</v>
      </c>
      <c r="B29" s="4"/>
    </row>
    <row r="30" spans="1:2" x14ac:dyDescent="0.3">
      <c r="A30">
        <v>3200024107</v>
      </c>
      <c r="B30" s="4"/>
    </row>
    <row r="31" spans="1:2" x14ac:dyDescent="0.3">
      <c r="A31">
        <v>3200024110</v>
      </c>
      <c r="B31" s="4"/>
    </row>
    <row r="32" spans="1:2" x14ac:dyDescent="0.3">
      <c r="A32">
        <v>3200024111</v>
      </c>
      <c r="B32" s="4"/>
    </row>
    <row r="33" spans="1:2" x14ac:dyDescent="0.3">
      <c r="A33">
        <v>3200024112</v>
      </c>
      <c r="B33" s="4"/>
    </row>
    <row r="34" spans="1:2" x14ac:dyDescent="0.3">
      <c r="A34">
        <v>3200024114</v>
      </c>
      <c r="B34" s="4"/>
    </row>
    <row r="35" spans="1:2" x14ac:dyDescent="0.3">
      <c r="A35">
        <v>3200024115</v>
      </c>
      <c r="B35" s="4"/>
    </row>
    <row r="36" spans="1:2" x14ac:dyDescent="0.3">
      <c r="A36">
        <v>3200024116</v>
      </c>
      <c r="B36" s="4"/>
    </row>
    <row r="37" spans="1:2" x14ac:dyDescent="0.3">
      <c r="A37">
        <v>3200024125</v>
      </c>
      <c r="B37" s="4"/>
    </row>
    <row r="38" spans="1:2" x14ac:dyDescent="0.3">
      <c r="A38">
        <v>3200024126</v>
      </c>
      <c r="B38" s="4"/>
    </row>
    <row r="39" spans="1:2" x14ac:dyDescent="0.3">
      <c r="A39">
        <v>3200024127</v>
      </c>
      <c r="B39" s="4"/>
    </row>
    <row r="40" spans="1:2" x14ac:dyDescent="0.3">
      <c r="A40">
        <v>3200024128</v>
      </c>
      <c r="B40" s="4"/>
    </row>
    <row r="41" spans="1:2" x14ac:dyDescent="0.3">
      <c r="A41">
        <v>3200024129</v>
      </c>
      <c r="B41" s="4"/>
    </row>
    <row r="42" spans="1:2" x14ac:dyDescent="0.3">
      <c r="A42">
        <v>3200024130</v>
      </c>
      <c r="B42" s="4"/>
    </row>
    <row r="43" spans="1:2" x14ac:dyDescent="0.3">
      <c r="A43">
        <v>3200024131</v>
      </c>
      <c r="B43" s="4"/>
    </row>
    <row r="44" spans="1:2" x14ac:dyDescent="0.3">
      <c r="A44">
        <v>3200024132</v>
      </c>
      <c r="B44" s="4"/>
    </row>
    <row r="45" spans="1:2" x14ac:dyDescent="0.3">
      <c r="A45">
        <v>3200024133</v>
      </c>
      <c r="B45" s="4"/>
    </row>
    <row r="46" spans="1:2" x14ac:dyDescent="0.3">
      <c r="A46">
        <v>3200024134</v>
      </c>
      <c r="B46" s="4"/>
    </row>
    <row r="47" spans="1:2" x14ac:dyDescent="0.3">
      <c r="A47">
        <v>3200024135</v>
      </c>
      <c r="B47" s="4"/>
    </row>
    <row r="48" spans="1:2" x14ac:dyDescent="0.3">
      <c r="A48">
        <v>3200024137</v>
      </c>
      <c r="B48" s="4"/>
    </row>
    <row r="49" spans="1:2" x14ac:dyDescent="0.3">
      <c r="A49">
        <v>3200024138</v>
      </c>
      <c r="B49" s="4"/>
    </row>
    <row r="50" spans="1:2" x14ac:dyDescent="0.3">
      <c r="A50">
        <v>3200024139</v>
      </c>
      <c r="B50" s="4"/>
    </row>
    <row r="51" spans="1:2" x14ac:dyDescent="0.3">
      <c r="A51">
        <v>3200024140</v>
      </c>
      <c r="B51" s="4"/>
    </row>
    <row r="52" spans="1:2" x14ac:dyDescent="0.3">
      <c r="A52">
        <v>3200024141</v>
      </c>
      <c r="B52" s="4"/>
    </row>
    <row r="53" spans="1:2" x14ac:dyDescent="0.3">
      <c r="A53">
        <v>3200024143</v>
      </c>
    </row>
    <row r="54" spans="1:2" x14ac:dyDescent="0.3">
      <c r="A54">
        <v>3200024144</v>
      </c>
    </row>
    <row r="55" spans="1:2" x14ac:dyDescent="0.3">
      <c r="A55">
        <v>3200024145</v>
      </c>
    </row>
    <row r="56" spans="1:2" x14ac:dyDescent="0.3">
      <c r="A56">
        <v>3200024146</v>
      </c>
    </row>
    <row r="57" spans="1:2" x14ac:dyDescent="0.3">
      <c r="A57">
        <v>3200024148</v>
      </c>
    </row>
    <row r="58" spans="1:2" x14ac:dyDescent="0.3">
      <c r="A58">
        <v>3200024149</v>
      </c>
    </row>
    <row r="59" spans="1:2" x14ac:dyDescent="0.3">
      <c r="A59">
        <v>3200024151</v>
      </c>
    </row>
    <row r="60" spans="1:2" x14ac:dyDescent="0.3">
      <c r="A60">
        <v>3200024152</v>
      </c>
    </row>
    <row r="61" spans="1:2" x14ac:dyDescent="0.3">
      <c r="A61">
        <v>3200024153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workbookViewId="0">
      <selection sqref="A1:XFD178"/>
    </sheetView>
  </sheetViews>
  <sheetFormatPr baseColWidth="10" defaultRowHeight="14.4" x14ac:dyDescent="0.3"/>
  <cols>
    <col min="1" max="1" width="12.33203125" style="2" bestFit="1" customWidth="1"/>
    <col min="2" max="2" width="39.109375" bestFit="1" customWidth="1"/>
    <col min="3" max="3" width="9.109375" style="2" bestFit="1" customWidth="1"/>
    <col min="4" max="4" width="9.109375" bestFit="1" customWidth="1"/>
    <col min="5" max="5" width="10.6640625" style="4" bestFit="1" customWidth="1"/>
  </cols>
  <sheetData>
    <row r="1" spans="3:3" x14ac:dyDescent="0.3">
      <c r="C1"/>
    </row>
    <row r="2" spans="3:3" x14ac:dyDescent="0.3">
      <c r="C2"/>
    </row>
    <row r="3" spans="3:3" x14ac:dyDescent="0.3">
      <c r="C3"/>
    </row>
    <row r="4" spans="3:3" x14ac:dyDescent="0.3">
      <c r="C4"/>
    </row>
    <row r="5" spans="3:3" x14ac:dyDescent="0.3">
      <c r="C5"/>
    </row>
    <row r="6" spans="3:3" x14ac:dyDescent="0.3">
      <c r="C6"/>
    </row>
    <row r="7" spans="3:3" x14ac:dyDescent="0.3">
      <c r="C7"/>
    </row>
    <row r="8" spans="3:3" x14ac:dyDescent="0.3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2022-04-21T11:11:00Z</dcterms:modified>
</cp:coreProperties>
</file>