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8_{AA623173-7FB5-4DD1-B2C0-160C2788C6AF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Hoja1!$B$1:$T$32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1" l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 l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26" i="1" l="1"/>
  <c r="N26" i="1" s="1"/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21" i="1" l="1"/>
  <c r="N21" i="1" s="1"/>
  <c r="M4" i="1" l="1"/>
  <c r="N4" i="1" s="1"/>
  <c r="M3" i="1" l="1"/>
  <c r="N3" i="1" s="1"/>
  <c r="M2" i="1" l="1"/>
  <c r="N2" i="1" s="1"/>
  <c r="M35" i="1" l="1"/>
  <c r="N35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5" i="1"/>
  <c r="N25" i="1" s="1"/>
  <c r="M24" i="1"/>
  <c r="N24" i="1" s="1"/>
  <c r="M23" i="1"/>
  <c r="N23" i="1" s="1"/>
  <c r="M22" i="1"/>
  <c r="N22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N13" i="1"/>
  <c r="N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</calcChain>
</file>

<file path=xl/sharedStrings.xml><?xml version="1.0" encoding="utf-8"?>
<sst xmlns="http://schemas.openxmlformats.org/spreadsheetml/2006/main" count="362" uniqueCount="209">
  <si>
    <t xml:space="preserve">IVA </t>
  </si>
  <si>
    <t>TOTAL</t>
  </si>
  <si>
    <t>CIF</t>
  </si>
  <si>
    <t>% IVA</t>
  </si>
  <si>
    <t>EXCL ARTS 013-20</t>
  </si>
  <si>
    <t>EXCL ARTS 022-20</t>
  </si>
  <si>
    <t>EXCL ARTS 023-20</t>
  </si>
  <si>
    <t>EXCL ARTS 024-20</t>
  </si>
  <si>
    <t>EXCL ARTS 025-20</t>
  </si>
  <si>
    <t>EXCL ARTS 026-20</t>
  </si>
  <si>
    <t>EXCL ARTS 045-20</t>
  </si>
  <si>
    <t>SOCIEDAD GENERAL AUTORES Y EDITORES</t>
  </si>
  <si>
    <t>SERVICIOS MUSICALES S.L</t>
  </si>
  <si>
    <t>B78918869</t>
  </si>
  <si>
    <t>G28029643</t>
  </si>
  <si>
    <t>EXCL ARTS 047-20</t>
  </si>
  <si>
    <t>EXCL ARTS 048-20</t>
  </si>
  <si>
    <t>FINN CALDWELL</t>
  </si>
  <si>
    <t>L3HN2YJ4G</t>
  </si>
  <si>
    <t>EXCL ARTS 049-20</t>
  </si>
  <si>
    <t>TICKETMASTER SPAIN,S.A.U.,</t>
  </si>
  <si>
    <t>A60905486</t>
  </si>
  <si>
    <t>EXCL ARTS 050-20</t>
  </si>
  <si>
    <t>ATRAPALO SL</t>
  </si>
  <si>
    <t>EXCL ARTS 052-20</t>
  </si>
  <si>
    <t>EXCL ARTS 053-20</t>
  </si>
  <si>
    <t>EXCL ARTS 054-20</t>
  </si>
  <si>
    <t>EXCL ARTS 58/20</t>
  </si>
  <si>
    <t>A46483095</t>
  </si>
  <si>
    <t>C.V.L TELE TAXI</t>
  </si>
  <si>
    <t>F46221503</t>
  </si>
  <si>
    <t>B62288568</t>
  </si>
  <si>
    <t>EXCL ARTS 606/19</t>
  </si>
  <si>
    <t>EXCL ARTS 642/19</t>
  </si>
  <si>
    <t>MARCO SANTIMOTEO, LUISA</t>
  </si>
  <si>
    <t>EXCL ARTS 83/20</t>
  </si>
  <si>
    <t>EXCL ARTS 84/20</t>
  </si>
  <si>
    <t>EXCL ARTS 89/20</t>
  </si>
  <si>
    <t>EXCL ARTS 90/20</t>
  </si>
  <si>
    <t>EXCL ARTS 93/20</t>
  </si>
  <si>
    <t>DE270653888</t>
  </si>
  <si>
    <t>EXCL ARTS 96/20</t>
  </si>
  <si>
    <t>EXCL ARTS 99/20</t>
  </si>
  <si>
    <t>V78652203</t>
  </si>
  <si>
    <t>EXCL</t>
  </si>
  <si>
    <t>EXCL ARTS 100/20</t>
  </si>
  <si>
    <t>EXCL ARTS 118/20</t>
  </si>
  <si>
    <t>EXCL ARTS 119/20</t>
  </si>
  <si>
    <t>EXCL ARTS 121/20</t>
  </si>
  <si>
    <t>EXCL ARTS 122/20</t>
  </si>
  <si>
    <t>STICHTING NATIONALE OPERA &amp; BALLET</t>
  </si>
  <si>
    <t>EXCL ARTS 139/20</t>
  </si>
  <si>
    <t>NL007730251B01</t>
  </si>
  <si>
    <t>EXCL ARTS 150/20</t>
  </si>
  <si>
    <t>MONGE Y BOCETA ASOCIADOS MUSICALES,</t>
  </si>
  <si>
    <t>B80217508</t>
  </si>
  <si>
    <t>EXCL ARTS 164/20</t>
  </si>
  <si>
    <t>XXXXXXXX</t>
  </si>
  <si>
    <t>G79467353</t>
  </si>
  <si>
    <t>WOLFGANG GÖBBEL</t>
  </si>
  <si>
    <t>JULIA MÜER- BUHNEN- UND KOSTUMBILD</t>
  </si>
  <si>
    <t>CENTRO ESPAÑOL DE DERECHOS REPROGRAFÍA</t>
  </si>
  <si>
    <t>Núm.</t>
  </si>
  <si>
    <t>NOM</t>
  </si>
  <si>
    <t>Núm. EXP</t>
  </si>
  <si>
    <t>PROVEÏDOR</t>
  </si>
  <si>
    <t>SOL·LICITUD</t>
  </si>
  <si>
    <t>Núm. COMANDA</t>
  </si>
  <si>
    <t>DATA APROVACIÓ EXP. I DESPESA</t>
  </si>
  <si>
    <t>PREU ADJUDICACIÓ SENSE IVA</t>
  </si>
  <si>
    <t>DURACIÓ</t>
  </si>
  <si>
    <t>ADJUDICATARI</t>
  </si>
  <si>
    <t>COPRODUCCIÓ ÒPERA 1</t>
  </si>
  <si>
    <t>EN TRÀMIT</t>
  </si>
  <si>
    <t>LLOGUER NAU SILLA ANY 2020</t>
  </si>
  <si>
    <t xml:space="preserve">LLOGUER PARTITURES SCHÖNBERG </t>
  </si>
  <si>
    <t xml:space="preserve">DRETS D'AUTOR RECITAL KEENLYSIDE </t>
  </si>
  <si>
    <t xml:space="preserve">DRETS D'AUTOR CONCERT ROCÍO MÁRQUEZ </t>
  </si>
  <si>
    <t xml:space="preserve">DRETS D'AUTOR CONCERT MARIOTTI </t>
  </si>
  <si>
    <t xml:space="preserve">DRETS D'AUTOR CONCERT CHICK COREA </t>
  </si>
  <si>
    <t xml:space="preserve">DRETS D'AUTOR CONCERT MATINS A LES ARTS </t>
  </si>
  <si>
    <t xml:space="preserve">DRETS D'AUTOR MATINS A LES ARTS </t>
  </si>
  <si>
    <t>CONTRACTE IL·LUMINADOR FAUST, WOLFGANG GÖBBEL</t>
  </si>
  <si>
    <t>CONTRACTE DIRECTOR DE TITELLES D'ARIODANTE</t>
  </si>
  <si>
    <t>CONTRACTE VENDA D'ENTRADES TICKETMASTER</t>
  </si>
  <si>
    <t>CONTRACTE VENDA D'ENTRADES ATRAPALO</t>
  </si>
  <si>
    <t xml:space="preserve">ESTIMACIÓ SUBMINISTRAMENT ELÈCTRIC BOMBES CAPTACIÓ AIGUA DE MAR, CACSA </t>
  </si>
  <si>
    <t xml:space="preserve">ESTIMACIÓ SUBMINISTRAMENT AIGUA POTABLE, CACSA </t>
  </si>
  <si>
    <t>MANTENIMENT BOMBES CAPTACIÓ AIGUA DE MAR, CACSA 2100129</t>
  </si>
  <si>
    <t xml:space="preserve">ESTIMACIÓ SERVEI TAXIS 2020 </t>
  </si>
  <si>
    <t xml:space="preserve">LLOGUER PARTITURES OBERTURA LOS ESCLAVOS FELICES, DE ARRIAGA </t>
  </si>
  <si>
    <t xml:space="preserve">PREVISIÓ DRETS D'AUTOR CONCERT GUSTAVO GIMENO </t>
  </si>
  <si>
    <t>CESSIÓ DRETS FIGURINISTA FAUST. JULIA MÜER</t>
  </si>
  <si>
    <t xml:space="preserve">LLICÈNCIES RECULL PREMSA </t>
  </si>
  <si>
    <t xml:space="preserve">LLICÈNCIES DOSSIER CRÍTIQUES PER A ARTISTES </t>
  </si>
  <si>
    <t xml:space="preserve">DRETS D'AUTOR ESPECTACLES MARATÓ ROSSINI </t>
  </si>
  <si>
    <t xml:space="preserve">DRETS D'AUTOR BANDES A LES ARTS 1 DE MARÇ 2020 </t>
  </si>
  <si>
    <t>DRETS D'AUTOR QUADRE OTTO DIX</t>
  </si>
  <si>
    <t>VISUAL ENTIDAD DE GESTIÓN DE ARTISTAS PLÁSTICOS</t>
  </si>
  <si>
    <t xml:space="preserve">DRETS D'AUTOR QUADRES IL VIAGGIO A REIMS, AMSTERDAM </t>
  </si>
  <si>
    <t xml:space="preserve">PREVISIÓ DRETS D'AUTOR RECITAL AINHOA ARTETA </t>
  </si>
  <si>
    <t>ÒRGAN EMISSOR: SERVEIS JURÍDICS</t>
  </si>
  <si>
    <t>ACTUALITZACIÓ: TRIMESTRAL</t>
  </si>
  <si>
    <t>COMANDA</t>
  </si>
  <si>
    <t>D.Ult.Lib</t>
  </si>
  <si>
    <t>EXCL ARTS 646/19</t>
  </si>
  <si>
    <t xml:space="preserve">BENEFICIS CACSA ACTES I ESDEVENIMENTS QUART TRIMESTRE </t>
  </si>
  <si>
    <t xml:space="preserve">CESSIÓ DRETS DIRECTOR ESCENA I ESCENOGRAFIA. IL TUTORE BURLATO. </t>
  </si>
  <si>
    <t>EXCL ARTS 166/20</t>
  </si>
  <si>
    <t>EXCL ARTS 199/20</t>
  </si>
  <si>
    <t>11/6/2020 al 27/06/2020</t>
  </si>
  <si>
    <t>EXCL ARTS 209/20</t>
  </si>
  <si>
    <t>EXCL ARTS 211/20</t>
  </si>
  <si>
    <t>11/06/2020 al 03/07/2020</t>
  </si>
  <si>
    <t>EXCL ARTS 212/20</t>
  </si>
  <si>
    <t>EXCL ARTS 213/20</t>
  </si>
  <si>
    <t>25/6/2020 Y 03/07/2020</t>
  </si>
  <si>
    <t>CM ARTS 227/20</t>
  </si>
  <si>
    <t xml:space="preserve">CÀNON VARIABLE CACSA 2020 </t>
  </si>
  <si>
    <t xml:space="preserve">DRETS D'AUTOR IL VIAGGIO A REIMS </t>
  </si>
  <si>
    <t xml:space="preserve">DRETS D'AUTOR  STREAMING LE CINESI </t>
  </si>
  <si>
    <t xml:space="preserve">DRETS D'AUTOR  RECITAL CENTRE I </t>
  </si>
  <si>
    <t xml:space="preserve">DRETS D'AUTOR  RECITAL CENTRE II </t>
  </si>
  <si>
    <t xml:space="preserve">DRETS D'AUTOR  RECITAL CENTRE </t>
  </si>
  <si>
    <t xml:space="preserve">DRETS D'AUTOR  PER STREAMING CONCERT BARBER </t>
  </si>
  <si>
    <t xml:space="preserve">LLOGUER PARTITURES BARBER </t>
  </si>
  <si>
    <t>ANUL·LAT</t>
  </si>
  <si>
    <t>VENDA ENTRADES</t>
  </si>
  <si>
    <t>ANUL-LAT</t>
  </si>
  <si>
    <t xml:space="preserve">VENDA ENTRADES </t>
  </si>
  <si>
    <t>EXCL ARTS 88/20</t>
  </si>
  <si>
    <t>BAMBALINA TITELLES SL</t>
  </si>
  <si>
    <t>B46466215</t>
  </si>
  <si>
    <t xml:space="preserve">PREVISIÓ DRETS D'AUTOR CONCERT DUQUENDE </t>
  </si>
  <si>
    <t>CIUDAD DE LAS ARTES Y LAS CIENCIAS.</t>
  </si>
  <si>
    <t>01/02/2020 al 31/07/2020</t>
  </si>
  <si>
    <t>01/01/2020 al 31/12/2020          1 ANY</t>
  </si>
  <si>
    <t>27/06/2020 al 13/11/2020</t>
  </si>
  <si>
    <t>01/01/2020 al 31/12/2020</t>
  </si>
  <si>
    <t>27/02/2020 al 28/02/2020</t>
  </si>
  <si>
    <t>29.02.2020 al 14.03.2020</t>
  </si>
  <si>
    <t>01.01.2020 al 31.12.2020</t>
  </si>
  <si>
    <t>19/06/2020 al 20/06/2020</t>
  </si>
  <si>
    <t>01.10.2019 al 31.12.2019</t>
  </si>
  <si>
    <t>24/03/2020 al 10/05/2020</t>
  </si>
  <si>
    <t>18/5/2020 al 27/6/2020</t>
  </si>
  <si>
    <t xml:space="preserve">DRETS D'AUTOR  PER CONCERT DE CAMbRA I </t>
  </si>
  <si>
    <t>EXCL ARTS 256/20</t>
  </si>
  <si>
    <t>CM ARTS 267/20</t>
  </si>
  <si>
    <t>CM ARTS 276/20</t>
  </si>
  <si>
    <t>29/10/2020 al 4/11/2020</t>
  </si>
  <si>
    <t>CM ARTS 277/20</t>
  </si>
  <si>
    <t>10/12/2020 al 23/12/2020</t>
  </si>
  <si>
    <t>CM ARTS 278/20</t>
  </si>
  <si>
    <t>21/1/2021 al 31/01/2021</t>
  </si>
  <si>
    <t>CM ARTS 279/20</t>
  </si>
  <si>
    <t>16/4/2021 al 22/4/2021</t>
  </si>
  <si>
    <t>CM ARTS 280/20</t>
  </si>
  <si>
    <t>CM ARTS 281/20</t>
  </si>
  <si>
    <t>19/12/2020 Y 22/12/2020</t>
  </si>
  <si>
    <t>CM ARTS 283/20</t>
  </si>
  <si>
    <t>10/09/2020 y 13/09/2020</t>
  </si>
  <si>
    <t>CM ARTS 295/20</t>
  </si>
  <si>
    <t>DRETS D'AUTOR RECITAL CENTRE 10 DE JULIOL 2020</t>
  </si>
  <si>
    <t xml:space="preserve">LLOGUER PARTITURES GINASTERA Y FALLA PARA CONCIERTOS SEPTIEMBRE </t>
  </si>
  <si>
    <t xml:space="preserve">LLOGUER PARTITURES FIN DE PARTIE </t>
  </si>
  <si>
    <t xml:space="preserve">LLOGUER PARTITURES LA CENERENTOLA </t>
  </si>
  <si>
    <t xml:space="preserve">LLOGUER PARTITURES FALSTAFF </t>
  </si>
  <si>
    <t xml:space="preserve">LLOGUER PARTITURES EL BARBERILLO DE LAVAPIES </t>
  </si>
  <si>
    <t xml:space="preserve">LLOGUER PARTITURES SINFONIA 7 SHOSTAKOVICH </t>
  </si>
  <si>
    <t xml:space="preserve">LLOGUER PARTITURES SINFONIA 3 MAHLER </t>
  </si>
  <si>
    <t xml:space="preserve">DRETS D'AUTOR CONCERT PORTES OBERTES </t>
  </si>
  <si>
    <t xml:space="preserve">LLOGUER PARTITURES CONCERTS 10 I 13 DE SETEMBRE </t>
  </si>
  <si>
    <t>EXCL ARTS 323/20</t>
  </si>
  <si>
    <t>EXCL ARTS 328/20</t>
  </si>
  <si>
    <t>07/09/2020 AL 08/10/2020</t>
  </si>
  <si>
    <t>SILVIA COSTA</t>
  </si>
  <si>
    <t>CSTSLV84L62L407Z</t>
  </si>
  <si>
    <t>EXCL ARTS 329/20</t>
  </si>
  <si>
    <t>25/08/2020 AL 24/09/2020</t>
  </si>
  <si>
    <t>SMART SOC COOP IMPRESA SOCIALE</t>
  </si>
  <si>
    <t>IT08394320967</t>
  </si>
  <si>
    <t>EXCL ARTS 347/20</t>
  </si>
  <si>
    <t>EXCL ARTS 356/20</t>
  </si>
  <si>
    <t>13/10/2020 al 04/11/2020</t>
  </si>
  <si>
    <t>HETZER CHRISTOF</t>
  </si>
  <si>
    <t>ATU75214536</t>
  </si>
  <si>
    <t>EXCL ARTS 357/20</t>
  </si>
  <si>
    <t>URS SCHONEBAUM</t>
  </si>
  <si>
    <t>DE215289902</t>
  </si>
  <si>
    <t>CREADORA CONCEPTE ESCÈNIC COSI FAN TUTTE.SILVIA COSTA</t>
  </si>
  <si>
    <t>IL·LUMINADOR COSI FAN TUTTE.MARCO GIUSTI</t>
  </si>
  <si>
    <t>IL·LUMINADORA FIN DE PARTIE.URS SCHONEBAUM</t>
  </si>
  <si>
    <t>ESCENÒGRAF I  FIGURINISTA FIN DE PARTIE.CHRISTOF HETZER</t>
  </si>
  <si>
    <t xml:space="preserve">PREVISIÓ DRETS D'AUTOR FIN DE PARTIE </t>
  </si>
  <si>
    <t>EXCL ARTS 368/20</t>
  </si>
  <si>
    <t>9/11/2020 AL 23/1282020</t>
  </si>
  <si>
    <t xml:space="preserve"> CHANTAL THOMAS</t>
  </si>
  <si>
    <t>PAS15CF19551</t>
  </si>
  <si>
    <t>EXCL ARTS 369/20</t>
  </si>
  <si>
    <t>LAURENT PELLY</t>
  </si>
  <si>
    <t>ID13AA461547</t>
  </si>
  <si>
    <t>EXCL ARTS 370/20</t>
  </si>
  <si>
    <t>PIERRE AUDI</t>
  </si>
  <si>
    <t xml:space="preserve"> ID207221777 </t>
  </si>
  <si>
    <t>ESCENÒGRAFA CENERENTOLA.CHANTAL THOMAS</t>
  </si>
  <si>
    <t>DIRECTOR D'ESCENA I VESTUARI CENERENTOLA. LAURENT PELLY</t>
  </si>
  <si>
    <t>DIRECTOR D'ESCENA FI DE PARTIE.AUDI</t>
  </si>
  <si>
    <t>EMÉS EN DATA: 02/10/2020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</si>
</sst>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0" xfId="0" applyFont="1" applyFill="1" applyAlignment="1">
      <alignment horizontal="left" wrapText="1"/>
    </xf>
    <xf numFmtId="1" fontId="4" fillId="3" borderId="3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9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2" fontId="6" fillId="0" borderId="3" xfId="0" applyNumberFormat="1" applyFont="1" applyBorder="1" applyAlignment="1">
      <alignment horizontal="left"/>
    </xf>
    <xf numFmtId="14" fontId="6" fillId="0" borderId="3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64" fontId="5" fillId="0" borderId="4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zoomScale="60" zoomScaleNormal="60" workbookViewId="0">
      <pane ySplit="1" topLeftCell="A35" activePane="bottomLeft" state="frozen"/>
      <selection activeCell="C1" sqref="C1"/>
      <selection pane="bottomLeft" activeCell="A43" sqref="A43:XFD43"/>
    </sheetView>
  </sheetViews>
  <sheetFormatPr baseColWidth="10" defaultColWidth="9.140625" defaultRowHeight="54" customHeight="1" x14ac:dyDescent="0.2"/>
  <cols>
    <col min="1" max="1" width="7.85546875" style="6" customWidth="1"/>
    <col min="2" max="2" width="6.5703125" style="25" customWidth="1"/>
    <col min="3" max="3" width="32.5703125" style="6" customWidth="1"/>
    <col min="4" max="4" width="5.140625" style="6" customWidth="1"/>
    <col min="5" max="5" width="24.85546875" style="6" customWidth="1"/>
    <col min="6" max="6" width="18" style="6" customWidth="1"/>
    <col min="7" max="7" width="16.7109375" style="6" customWidth="1"/>
    <col min="8" max="8" width="17.42578125" style="25" customWidth="1"/>
    <col min="9" max="9" width="18.28515625" style="24" customWidth="1"/>
    <col min="10" max="10" width="5.85546875" style="24" customWidth="1"/>
    <col min="11" max="11" width="20.42578125" style="30" customWidth="1"/>
    <col min="12" max="12" width="14.85546875" style="30" customWidth="1"/>
    <col min="13" max="13" width="16.28515625" style="30" customWidth="1"/>
    <col min="14" max="14" width="14.28515625" style="30" customWidth="1"/>
    <col min="15" max="15" width="17.28515625" style="6" customWidth="1"/>
    <col min="16" max="16" width="34.7109375" style="6" customWidth="1"/>
    <col min="17" max="17" width="22.42578125" style="6" customWidth="1"/>
    <col min="18" max="18" width="52.28515625" style="6" customWidth="1"/>
    <col min="19" max="16384" width="9.140625" style="6"/>
  </cols>
  <sheetData>
    <row r="1" spans="1:20" ht="54" customHeight="1" x14ac:dyDescent="0.2">
      <c r="B1" s="7" t="s">
        <v>62</v>
      </c>
      <c r="C1" s="8" t="s">
        <v>63</v>
      </c>
      <c r="D1" s="8"/>
      <c r="E1" s="8" t="s">
        <v>64</v>
      </c>
      <c r="F1" s="8" t="s">
        <v>65</v>
      </c>
      <c r="G1" s="8" t="s">
        <v>66</v>
      </c>
      <c r="H1" s="9" t="s">
        <v>67</v>
      </c>
      <c r="I1" s="10" t="s">
        <v>68</v>
      </c>
      <c r="J1" s="10"/>
      <c r="K1" s="8" t="s">
        <v>69</v>
      </c>
      <c r="L1" s="8" t="s">
        <v>3</v>
      </c>
      <c r="M1" s="8" t="s">
        <v>0</v>
      </c>
      <c r="N1" s="8" t="s">
        <v>1</v>
      </c>
      <c r="O1" s="8" t="s">
        <v>70</v>
      </c>
      <c r="P1" s="8" t="s">
        <v>71</v>
      </c>
      <c r="Q1" s="8" t="s">
        <v>2</v>
      </c>
    </row>
    <row r="2" spans="1:20" ht="54" customHeight="1" x14ac:dyDescent="0.2">
      <c r="A2" s="11" t="s">
        <v>44</v>
      </c>
      <c r="B2" s="12">
        <v>606</v>
      </c>
      <c r="C2" s="11" t="s">
        <v>72</v>
      </c>
      <c r="D2" s="11"/>
      <c r="E2" s="11" t="s">
        <v>32</v>
      </c>
      <c r="F2" s="11" t="s">
        <v>73</v>
      </c>
      <c r="G2" s="11"/>
      <c r="H2" s="12"/>
      <c r="I2" s="14"/>
      <c r="J2" s="14"/>
      <c r="K2" s="15"/>
      <c r="L2" s="15">
        <v>0.21</v>
      </c>
      <c r="M2" s="15">
        <f t="shared" ref="M2" si="0">K2*L2</f>
        <v>0</v>
      </c>
      <c r="N2" s="15">
        <f t="shared" ref="N2" si="1">K2+M2</f>
        <v>0</v>
      </c>
      <c r="O2" s="11"/>
      <c r="P2" s="11" t="s">
        <v>73</v>
      </c>
      <c r="Q2" s="11"/>
    </row>
    <row r="3" spans="1:20" ht="54" customHeight="1" x14ac:dyDescent="0.2">
      <c r="A3" s="11" t="s">
        <v>44</v>
      </c>
      <c r="B3" s="12">
        <v>642</v>
      </c>
      <c r="C3" s="13" t="s">
        <v>74</v>
      </c>
      <c r="D3" s="13"/>
      <c r="E3" s="11" t="s">
        <v>33</v>
      </c>
      <c r="F3" s="11">
        <v>501532</v>
      </c>
      <c r="G3" s="11">
        <v>210020086</v>
      </c>
      <c r="H3" s="12">
        <v>3200024979</v>
      </c>
      <c r="I3" s="14">
        <v>43838</v>
      </c>
      <c r="J3" s="14"/>
      <c r="K3" s="15">
        <v>23400</v>
      </c>
      <c r="L3" s="15">
        <v>0.21</v>
      </c>
      <c r="M3" s="15">
        <f>K3*L3</f>
        <v>4914</v>
      </c>
      <c r="N3" s="15">
        <f>K3+M3</f>
        <v>28314</v>
      </c>
      <c r="O3" s="11" t="s">
        <v>141</v>
      </c>
      <c r="P3" s="16" t="s">
        <v>34</v>
      </c>
      <c r="Q3" s="13" t="s">
        <v>57</v>
      </c>
    </row>
    <row r="4" spans="1:20" ht="54" customHeight="1" x14ac:dyDescent="0.2">
      <c r="A4" s="11" t="s">
        <v>44</v>
      </c>
      <c r="B4" s="31">
        <v>646</v>
      </c>
      <c r="C4" s="32" t="s">
        <v>106</v>
      </c>
      <c r="D4" s="32"/>
      <c r="E4" s="32" t="s">
        <v>105</v>
      </c>
      <c r="F4" s="33">
        <v>500013</v>
      </c>
      <c r="G4" s="33">
        <v>210020158</v>
      </c>
      <c r="H4" s="34">
        <v>3200025005</v>
      </c>
      <c r="I4" s="35">
        <v>43854</v>
      </c>
      <c r="J4" s="37"/>
      <c r="K4" s="36">
        <v>54156.91</v>
      </c>
      <c r="L4" s="36">
        <v>0.21</v>
      </c>
      <c r="M4" s="36">
        <f>K4*L4</f>
        <v>11372.9511</v>
      </c>
      <c r="N4" s="36">
        <f>K4+M4</f>
        <v>65529.861100000002</v>
      </c>
      <c r="O4" s="33" t="s">
        <v>143</v>
      </c>
      <c r="P4" s="33" t="s">
        <v>134</v>
      </c>
      <c r="Q4" s="33" t="s">
        <v>28</v>
      </c>
    </row>
    <row r="5" spans="1:20" ht="52.5" customHeight="1" x14ac:dyDescent="0.2">
      <c r="A5" s="11" t="s">
        <v>44</v>
      </c>
      <c r="B5" s="17">
        <v>13</v>
      </c>
      <c r="C5" s="13" t="s">
        <v>75</v>
      </c>
      <c r="D5" s="13"/>
      <c r="E5" s="13" t="s">
        <v>4</v>
      </c>
      <c r="F5" s="13">
        <v>503595</v>
      </c>
      <c r="G5" s="13">
        <v>210020136</v>
      </c>
      <c r="H5" s="17">
        <v>3200024999</v>
      </c>
      <c r="I5" s="18">
        <v>43853</v>
      </c>
      <c r="J5" s="18"/>
      <c r="K5" s="19">
        <v>637.57000000000005</v>
      </c>
      <c r="L5" s="19">
        <v>0.21</v>
      </c>
      <c r="M5" s="19">
        <f t="shared" ref="M5" si="2">K5*L5</f>
        <v>133.8897</v>
      </c>
      <c r="N5" s="19">
        <f t="shared" ref="N5" si="3">K5+M5</f>
        <v>771.45970000000011</v>
      </c>
      <c r="O5" s="40">
        <v>43877</v>
      </c>
      <c r="P5" s="13" t="s">
        <v>12</v>
      </c>
      <c r="Q5" s="13" t="s">
        <v>13</v>
      </c>
    </row>
    <row r="6" spans="1:20" ht="54" customHeight="1" x14ac:dyDescent="0.2">
      <c r="A6" s="11" t="s">
        <v>44</v>
      </c>
      <c r="B6" s="17">
        <v>22</v>
      </c>
      <c r="C6" s="13" t="s">
        <v>76</v>
      </c>
      <c r="D6" s="13"/>
      <c r="E6" s="13" t="s">
        <v>5</v>
      </c>
      <c r="F6" s="13">
        <v>500247</v>
      </c>
      <c r="G6" s="13">
        <v>210020146</v>
      </c>
      <c r="H6" s="17">
        <v>3200025014</v>
      </c>
      <c r="I6" s="18">
        <v>43854</v>
      </c>
      <c r="J6" s="18"/>
      <c r="K6" s="19">
        <v>1015.4</v>
      </c>
      <c r="L6" s="19">
        <v>0.21</v>
      </c>
      <c r="M6" s="19">
        <f t="shared" ref="M6:M10" si="4">K6*L6</f>
        <v>213.23399999999998</v>
      </c>
      <c r="N6" s="19">
        <f t="shared" ref="N6:N10" si="5">K6+M6</f>
        <v>1228.634</v>
      </c>
      <c r="O6" s="20">
        <v>43862</v>
      </c>
      <c r="P6" s="13" t="s">
        <v>11</v>
      </c>
      <c r="Q6" s="13" t="s">
        <v>14</v>
      </c>
    </row>
    <row r="7" spans="1:20" ht="54" customHeight="1" x14ac:dyDescent="0.2">
      <c r="A7" s="11" t="s">
        <v>44</v>
      </c>
      <c r="B7" s="17">
        <v>23</v>
      </c>
      <c r="C7" s="13" t="s">
        <v>77</v>
      </c>
      <c r="D7" s="13"/>
      <c r="E7" s="13" t="s">
        <v>6</v>
      </c>
      <c r="F7" s="13">
        <v>500247</v>
      </c>
      <c r="G7" s="13">
        <v>210020147</v>
      </c>
      <c r="H7" s="17">
        <v>3200025015</v>
      </c>
      <c r="I7" s="18">
        <v>43854</v>
      </c>
      <c r="J7" s="18"/>
      <c r="K7" s="19">
        <v>945.54</v>
      </c>
      <c r="L7" s="19">
        <v>0.21</v>
      </c>
      <c r="M7" s="19">
        <f t="shared" si="4"/>
        <v>198.56339999999997</v>
      </c>
      <c r="N7" s="19">
        <f t="shared" si="5"/>
        <v>1144.1034</v>
      </c>
      <c r="O7" s="20">
        <v>43883</v>
      </c>
      <c r="P7" s="13" t="s">
        <v>11</v>
      </c>
      <c r="Q7" s="13" t="s">
        <v>14</v>
      </c>
    </row>
    <row r="8" spans="1:20" ht="54" customHeight="1" x14ac:dyDescent="0.2">
      <c r="A8" s="11" t="s">
        <v>44</v>
      </c>
      <c r="B8" s="17">
        <v>24</v>
      </c>
      <c r="C8" s="13" t="s">
        <v>78</v>
      </c>
      <c r="D8" s="13"/>
      <c r="E8" s="13" t="s">
        <v>7</v>
      </c>
      <c r="F8" s="13">
        <v>500247</v>
      </c>
      <c r="G8" s="13">
        <v>210020149</v>
      </c>
      <c r="H8" s="17">
        <v>3200025016</v>
      </c>
      <c r="I8" s="18">
        <v>43854</v>
      </c>
      <c r="J8" s="18"/>
      <c r="K8" s="19">
        <v>2195.9</v>
      </c>
      <c r="L8" s="19">
        <v>0.21</v>
      </c>
      <c r="M8" s="19">
        <f t="shared" si="4"/>
        <v>461.13900000000001</v>
      </c>
      <c r="N8" s="19">
        <f t="shared" si="5"/>
        <v>2657.0390000000002</v>
      </c>
      <c r="O8" s="20">
        <v>43869</v>
      </c>
      <c r="P8" s="13" t="s">
        <v>11</v>
      </c>
      <c r="Q8" s="13" t="s">
        <v>14</v>
      </c>
      <c r="R8" s="21"/>
      <c r="T8" s="22"/>
    </row>
    <row r="9" spans="1:20" ht="54" customHeight="1" x14ac:dyDescent="0.2">
      <c r="A9" s="11" t="s">
        <v>44</v>
      </c>
      <c r="B9" s="17">
        <v>25</v>
      </c>
      <c r="C9" s="13" t="s">
        <v>79</v>
      </c>
      <c r="D9" s="13"/>
      <c r="E9" s="13" t="s">
        <v>8</v>
      </c>
      <c r="F9" s="13">
        <v>500247</v>
      </c>
      <c r="G9" s="13">
        <v>210020150</v>
      </c>
      <c r="H9" s="17">
        <v>3200025017</v>
      </c>
      <c r="I9" s="18">
        <v>43854</v>
      </c>
      <c r="J9" s="18"/>
      <c r="K9" s="19">
        <v>4486.8100000000004</v>
      </c>
      <c r="L9" s="19">
        <v>0.21</v>
      </c>
      <c r="M9" s="19">
        <f t="shared" si="4"/>
        <v>942.23009999999999</v>
      </c>
      <c r="N9" s="19">
        <f t="shared" si="5"/>
        <v>5429.0401000000002</v>
      </c>
      <c r="O9" s="20">
        <v>43895</v>
      </c>
      <c r="P9" s="13" t="s">
        <v>11</v>
      </c>
      <c r="Q9" s="13" t="s">
        <v>14</v>
      </c>
    </row>
    <row r="10" spans="1:20" ht="54" customHeight="1" x14ac:dyDescent="0.2">
      <c r="A10" s="11" t="s">
        <v>44</v>
      </c>
      <c r="B10" s="17">
        <v>26</v>
      </c>
      <c r="C10" s="13" t="s">
        <v>80</v>
      </c>
      <c r="D10" s="13"/>
      <c r="E10" s="13" t="s">
        <v>9</v>
      </c>
      <c r="F10" s="13">
        <v>500247</v>
      </c>
      <c r="G10" s="13">
        <v>210020160</v>
      </c>
      <c r="H10" s="17">
        <v>3200025018</v>
      </c>
      <c r="I10" s="18">
        <v>43854</v>
      </c>
      <c r="J10" s="18"/>
      <c r="K10" s="19">
        <v>201.5</v>
      </c>
      <c r="L10" s="19">
        <v>0.21</v>
      </c>
      <c r="M10" s="19">
        <f t="shared" si="4"/>
        <v>42.314999999999998</v>
      </c>
      <c r="N10" s="19">
        <f t="shared" si="5"/>
        <v>243.815</v>
      </c>
      <c r="O10" s="20">
        <v>43856</v>
      </c>
      <c r="P10" s="13" t="s">
        <v>11</v>
      </c>
      <c r="Q10" s="13" t="s">
        <v>14</v>
      </c>
    </row>
    <row r="11" spans="1:20" ht="54" customHeight="1" x14ac:dyDescent="0.2">
      <c r="A11" s="11" t="s">
        <v>44</v>
      </c>
      <c r="B11" s="17">
        <v>45</v>
      </c>
      <c r="C11" s="13" t="s">
        <v>81</v>
      </c>
      <c r="D11" s="13"/>
      <c r="E11" s="13" t="s">
        <v>10</v>
      </c>
      <c r="F11" s="13">
        <v>500247</v>
      </c>
      <c r="G11" s="13">
        <v>210020183</v>
      </c>
      <c r="H11" s="17">
        <v>3200025031</v>
      </c>
      <c r="I11" s="20">
        <v>43861</v>
      </c>
      <c r="J11" s="20"/>
      <c r="K11" s="19">
        <v>543.58000000000004</v>
      </c>
      <c r="L11" s="19">
        <v>0.2</v>
      </c>
      <c r="M11" s="19">
        <f t="shared" ref="M11:M28" si="6">K11*L11</f>
        <v>108.71600000000001</v>
      </c>
      <c r="N11" s="19">
        <f t="shared" ref="N11:N28" si="7">K11+M11</f>
        <v>652.29600000000005</v>
      </c>
      <c r="O11" s="20">
        <v>43877</v>
      </c>
      <c r="P11" s="13" t="s">
        <v>11</v>
      </c>
      <c r="Q11" s="13" t="s">
        <v>14</v>
      </c>
    </row>
    <row r="12" spans="1:20" ht="54" customHeight="1" x14ac:dyDescent="0.2">
      <c r="A12" s="11" t="s">
        <v>44</v>
      </c>
      <c r="B12" s="17">
        <v>47</v>
      </c>
      <c r="C12" s="13" t="s">
        <v>82</v>
      </c>
      <c r="D12" s="13"/>
      <c r="E12" s="13" t="s">
        <v>15</v>
      </c>
      <c r="F12" s="13">
        <v>501843</v>
      </c>
      <c r="G12" s="13">
        <v>230001270</v>
      </c>
      <c r="H12" s="17"/>
      <c r="I12" s="20">
        <v>43851</v>
      </c>
      <c r="J12" s="20"/>
      <c r="K12" s="19">
        <v>10500</v>
      </c>
      <c r="L12" s="19">
        <v>0</v>
      </c>
      <c r="M12" s="19">
        <v>0</v>
      </c>
      <c r="N12" s="19">
        <f t="shared" si="7"/>
        <v>10500</v>
      </c>
      <c r="O12" s="13" t="s">
        <v>145</v>
      </c>
      <c r="P12" s="13" t="s">
        <v>59</v>
      </c>
      <c r="Q12" s="13" t="s">
        <v>18</v>
      </c>
    </row>
    <row r="13" spans="1:20" ht="54" customHeight="1" x14ac:dyDescent="0.2">
      <c r="A13" s="11" t="s">
        <v>44</v>
      </c>
      <c r="B13" s="17">
        <v>48</v>
      </c>
      <c r="C13" s="13" t="s">
        <v>83</v>
      </c>
      <c r="D13" s="13"/>
      <c r="E13" s="13" t="s">
        <v>16</v>
      </c>
      <c r="F13" s="13">
        <v>504705</v>
      </c>
      <c r="G13" s="13">
        <v>230001280</v>
      </c>
      <c r="H13" s="17"/>
      <c r="I13" s="20">
        <v>43858</v>
      </c>
      <c r="J13" s="20"/>
      <c r="K13" s="19">
        <v>4500</v>
      </c>
      <c r="L13" s="19">
        <v>0</v>
      </c>
      <c r="M13" s="19">
        <v>0</v>
      </c>
      <c r="N13" s="19">
        <f t="shared" si="7"/>
        <v>4500</v>
      </c>
      <c r="O13" s="13" t="s">
        <v>144</v>
      </c>
      <c r="P13" s="13" t="s">
        <v>17</v>
      </c>
      <c r="Q13" s="13">
        <v>521463163</v>
      </c>
    </row>
    <row r="14" spans="1:20" ht="54" customHeight="1" x14ac:dyDescent="0.2">
      <c r="A14" s="11" t="s">
        <v>44</v>
      </c>
      <c r="B14" s="17">
        <v>49</v>
      </c>
      <c r="C14" s="13" t="s">
        <v>84</v>
      </c>
      <c r="D14" s="13"/>
      <c r="E14" s="13" t="s">
        <v>19</v>
      </c>
      <c r="F14" s="13">
        <v>504135</v>
      </c>
      <c r="G14" s="13">
        <v>210020225</v>
      </c>
      <c r="H14" s="17">
        <v>3200025154</v>
      </c>
      <c r="I14" s="20">
        <v>43861</v>
      </c>
      <c r="J14" s="20"/>
      <c r="K14" s="19">
        <v>121</v>
      </c>
      <c r="L14" s="19">
        <v>0.21</v>
      </c>
      <c r="M14" s="19">
        <f t="shared" si="6"/>
        <v>25.41</v>
      </c>
      <c r="N14" s="19">
        <f t="shared" si="7"/>
        <v>146.41</v>
      </c>
      <c r="O14" s="13" t="s">
        <v>135</v>
      </c>
      <c r="P14" s="13" t="s">
        <v>20</v>
      </c>
      <c r="Q14" s="13" t="s">
        <v>21</v>
      </c>
    </row>
    <row r="15" spans="1:20" ht="54" customHeight="1" x14ac:dyDescent="0.2">
      <c r="A15" s="11" t="s">
        <v>44</v>
      </c>
      <c r="B15" s="17">
        <v>50</v>
      </c>
      <c r="C15" s="13" t="s">
        <v>85</v>
      </c>
      <c r="D15" s="13"/>
      <c r="E15" s="13" t="s">
        <v>22</v>
      </c>
      <c r="F15" s="13">
        <v>503543</v>
      </c>
      <c r="G15" s="13">
        <v>210020224</v>
      </c>
      <c r="H15" s="17"/>
      <c r="I15" s="20">
        <v>43865</v>
      </c>
      <c r="J15" s="20"/>
      <c r="K15" s="19">
        <v>1661.4</v>
      </c>
      <c r="L15" s="19">
        <v>0.21</v>
      </c>
      <c r="M15" s="19">
        <f t="shared" si="6"/>
        <v>348.89400000000001</v>
      </c>
      <c r="N15" s="19">
        <f t="shared" si="7"/>
        <v>2010.2940000000001</v>
      </c>
      <c r="O15" s="13" t="s">
        <v>135</v>
      </c>
      <c r="P15" s="13" t="s">
        <v>23</v>
      </c>
      <c r="Q15" s="13" t="s">
        <v>31</v>
      </c>
    </row>
    <row r="16" spans="1:20" ht="60.75" customHeight="1" x14ac:dyDescent="0.2">
      <c r="A16" s="11" t="s">
        <v>44</v>
      </c>
      <c r="B16" s="17">
        <v>52</v>
      </c>
      <c r="C16" s="13" t="s">
        <v>86</v>
      </c>
      <c r="D16" s="13"/>
      <c r="E16" s="13" t="s">
        <v>24</v>
      </c>
      <c r="F16" s="13">
        <v>500013</v>
      </c>
      <c r="G16" s="13">
        <v>210020122</v>
      </c>
      <c r="H16" s="17">
        <v>3200025049</v>
      </c>
      <c r="I16" s="20">
        <v>43873</v>
      </c>
      <c r="J16" s="20"/>
      <c r="K16" s="19">
        <v>85451.27</v>
      </c>
      <c r="L16" s="19">
        <v>0.21</v>
      </c>
      <c r="M16" s="19">
        <f t="shared" si="6"/>
        <v>17944.7667</v>
      </c>
      <c r="N16" s="19">
        <f t="shared" si="7"/>
        <v>103396.0367</v>
      </c>
      <c r="O16" s="13" t="s">
        <v>136</v>
      </c>
      <c r="P16" s="13" t="s">
        <v>134</v>
      </c>
      <c r="Q16" s="13" t="s">
        <v>28</v>
      </c>
    </row>
    <row r="17" spans="1:17" ht="50.25" customHeight="1" x14ac:dyDescent="0.2">
      <c r="A17" s="11" t="s">
        <v>44</v>
      </c>
      <c r="B17" s="17">
        <v>53</v>
      </c>
      <c r="C17" s="13" t="s">
        <v>87</v>
      </c>
      <c r="D17" s="13"/>
      <c r="E17" s="13" t="s">
        <v>25</v>
      </c>
      <c r="F17" s="13">
        <v>500013</v>
      </c>
      <c r="G17" s="13">
        <v>210020127</v>
      </c>
      <c r="H17" s="17">
        <v>3200025050</v>
      </c>
      <c r="I17" s="20">
        <v>43873</v>
      </c>
      <c r="J17" s="20"/>
      <c r="K17" s="19">
        <v>27423.96</v>
      </c>
      <c r="L17" s="19">
        <v>0.21</v>
      </c>
      <c r="M17" s="19">
        <f t="shared" si="6"/>
        <v>5759.0315999999993</v>
      </c>
      <c r="N17" s="19">
        <f t="shared" si="7"/>
        <v>33182.991600000001</v>
      </c>
      <c r="O17" s="13" t="s">
        <v>136</v>
      </c>
      <c r="P17" s="13" t="s">
        <v>134</v>
      </c>
      <c r="Q17" s="13" t="s">
        <v>28</v>
      </c>
    </row>
    <row r="18" spans="1:17" ht="63.75" customHeight="1" x14ac:dyDescent="0.2">
      <c r="A18" s="11" t="s">
        <v>44</v>
      </c>
      <c r="B18" s="17">
        <v>54</v>
      </c>
      <c r="C18" s="13" t="s">
        <v>88</v>
      </c>
      <c r="D18" s="13"/>
      <c r="E18" s="13" t="s">
        <v>26</v>
      </c>
      <c r="F18" s="13">
        <v>500013</v>
      </c>
      <c r="G18" s="13">
        <v>210020129</v>
      </c>
      <c r="H18" s="17">
        <v>3200025051</v>
      </c>
      <c r="I18" s="20">
        <v>43873</v>
      </c>
      <c r="J18" s="20"/>
      <c r="K18" s="19">
        <v>9984.24</v>
      </c>
      <c r="L18" s="19">
        <v>0.21</v>
      </c>
      <c r="M18" s="19">
        <f t="shared" si="6"/>
        <v>2096.6904</v>
      </c>
      <c r="N18" s="19">
        <f t="shared" si="7"/>
        <v>12080.930399999999</v>
      </c>
      <c r="O18" s="13" t="s">
        <v>136</v>
      </c>
      <c r="P18" s="13" t="s">
        <v>134</v>
      </c>
      <c r="Q18" s="13" t="s">
        <v>28</v>
      </c>
    </row>
    <row r="19" spans="1:17" ht="54" customHeight="1" x14ac:dyDescent="0.2">
      <c r="A19" s="11" t="s">
        <v>44</v>
      </c>
      <c r="B19" s="17">
        <v>58</v>
      </c>
      <c r="C19" s="13" t="s">
        <v>89</v>
      </c>
      <c r="D19" s="13"/>
      <c r="E19" s="13" t="s">
        <v>27</v>
      </c>
      <c r="F19" s="13">
        <v>500029</v>
      </c>
      <c r="G19" s="13">
        <v>210020175</v>
      </c>
      <c r="H19" s="17">
        <v>3200025053</v>
      </c>
      <c r="I19" s="20">
        <v>43881</v>
      </c>
      <c r="J19" s="20"/>
      <c r="K19" s="19">
        <v>6672</v>
      </c>
      <c r="L19" s="19">
        <v>0.21</v>
      </c>
      <c r="M19" s="19">
        <f t="shared" si="6"/>
        <v>1401.12</v>
      </c>
      <c r="N19" s="19">
        <f t="shared" si="7"/>
        <v>8073.12</v>
      </c>
      <c r="O19" s="13" t="s">
        <v>136</v>
      </c>
      <c r="P19" s="13" t="s">
        <v>29</v>
      </c>
      <c r="Q19" s="13" t="s">
        <v>30</v>
      </c>
    </row>
    <row r="20" spans="1:17" ht="68.25" customHeight="1" x14ac:dyDescent="0.2">
      <c r="A20" s="11" t="s">
        <v>44</v>
      </c>
      <c r="B20" s="17">
        <v>83</v>
      </c>
      <c r="C20" s="13" t="s">
        <v>90</v>
      </c>
      <c r="D20" s="13"/>
      <c r="E20" s="13" t="s">
        <v>35</v>
      </c>
      <c r="F20" s="13">
        <v>500247</v>
      </c>
      <c r="G20" s="13">
        <v>210020215</v>
      </c>
      <c r="H20" s="17">
        <v>3200025086</v>
      </c>
      <c r="I20" s="20">
        <v>43873</v>
      </c>
      <c r="J20" s="20"/>
      <c r="K20" s="19">
        <v>0</v>
      </c>
      <c r="L20" s="19">
        <v>0.21</v>
      </c>
      <c r="M20" s="19">
        <f t="shared" si="6"/>
        <v>0</v>
      </c>
      <c r="N20" s="19">
        <f t="shared" si="7"/>
        <v>0</v>
      </c>
      <c r="O20" s="20">
        <v>43911</v>
      </c>
      <c r="P20" s="13" t="s">
        <v>11</v>
      </c>
      <c r="Q20" s="13" t="s">
        <v>14</v>
      </c>
    </row>
    <row r="21" spans="1:17" ht="54" customHeight="1" x14ac:dyDescent="0.2">
      <c r="A21" s="11" t="s">
        <v>44</v>
      </c>
      <c r="B21" s="17">
        <v>84</v>
      </c>
      <c r="C21" s="13" t="s">
        <v>127</v>
      </c>
      <c r="D21" s="13"/>
      <c r="E21" s="13" t="s">
        <v>36</v>
      </c>
      <c r="F21" s="13" t="s">
        <v>128</v>
      </c>
      <c r="G21" s="38" t="s">
        <v>128</v>
      </c>
      <c r="H21" s="39" t="s">
        <v>128</v>
      </c>
      <c r="I21" s="40" t="s">
        <v>128</v>
      </c>
      <c r="J21" s="40"/>
      <c r="K21" s="41">
        <v>0</v>
      </c>
      <c r="L21" s="42">
        <v>0.21</v>
      </c>
      <c r="M21" s="42">
        <f t="shared" si="6"/>
        <v>0</v>
      </c>
      <c r="N21" s="42">
        <f t="shared" si="7"/>
        <v>0</v>
      </c>
      <c r="O21" s="38" t="s">
        <v>126</v>
      </c>
      <c r="P21" s="38" t="s">
        <v>126</v>
      </c>
      <c r="Q21" s="38" t="s">
        <v>126</v>
      </c>
    </row>
    <row r="22" spans="1:17" ht="57" customHeight="1" x14ac:dyDescent="0.2">
      <c r="A22" s="11" t="s">
        <v>44</v>
      </c>
      <c r="B22" s="17">
        <v>88</v>
      </c>
      <c r="C22" s="13" t="s">
        <v>129</v>
      </c>
      <c r="D22" s="13"/>
      <c r="E22" s="13" t="s">
        <v>130</v>
      </c>
      <c r="F22" s="13" t="s">
        <v>128</v>
      </c>
      <c r="G22" s="13" t="s">
        <v>126</v>
      </c>
      <c r="H22" s="17" t="s">
        <v>126</v>
      </c>
      <c r="I22" s="20" t="s">
        <v>126</v>
      </c>
      <c r="J22" s="20"/>
      <c r="K22" s="19">
        <v>0</v>
      </c>
      <c r="L22" s="19">
        <v>0.21</v>
      </c>
      <c r="M22" s="19">
        <f t="shared" si="6"/>
        <v>0</v>
      </c>
      <c r="N22" s="19">
        <f t="shared" si="7"/>
        <v>0</v>
      </c>
      <c r="O22" s="38" t="s">
        <v>126</v>
      </c>
      <c r="P22" s="38" t="s">
        <v>126</v>
      </c>
      <c r="Q22" s="38" t="s">
        <v>126</v>
      </c>
    </row>
    <row r="23" spans="1:17" ht="54" customHeight="1" x14ac:dyDescent="0.2">
      <c r="A23" s="11" t="s">
        <v>44</v>
      </c>
      <c r="B23" s="17">
        <v>89</v>
      </c>
      <c r="C23" s="13" t="s">
        <v>91</v>
      </c>
      <c r="D23" s="13"/>
      <c r="E23" s="13" t="s">
        <v>37</v>
      </c>
      <c r="F23" s="13">
        <v>500247</v>
      </c>
      <c r="G23" s="13">
        <v>210020230</v>
      </c>
      <c r="H23" s="17">
        <v>3200025094</v>
      </c>
      <c r="I23" s="20">
        <v>43881</v>
      </c>
      <c r="J23" s="20"/>
      <c r="K23" s="19">
        <v>2734.74</v>
      </c>
      <c r="L23" s="19">
        <v>0.21</v>
      </c>
      <c r="M23" s="19">
        <f t="shared" si="6"/>
        <v>574.29539999999997</v>
      </c>
      <c r="N23" s="19">
        <f t="shared" si="7"/>
        <v>3309.0353999999998</v>
      </c>
      <c r="O23" s="13"/>
      <c r="P23" s="13" t="s">
        <v>11</v>
      </c>
      <c r="Q23" s="13" t="s">
        <v>14</v>
      </c>
    </row>
    <row r="24" spans="1:17" ht="53.25" customHeight="1" x14ac:dyDescent="0.2">
      <c r="A24" s="11" t="s">
        <v>44</v>
      </c>
      <c r="B24" s="17">
        <v>90</v>
      </c>
      <c r="C24" s="13" t="s">
        <v>133</v>
      </c>
      <c r="D24" s="13"/>
      <c r="E24" s="13" t="s">
        <v>38</v>
      </c>
      <c r="F24" s="13">
        <v>500247</v>
      </c>
      <c r="G24" s="13">
        <v>210020231</v>
      </c>
      <c r="H24" s="17">
        <v>3200025095</v>
      </c>
      <c r="I24" s="20">
        <v>43881</v>
      </c>
      <c r="J24" s="20"/>
      <c r="K24" s="19">
        <v>945.54</v>
      </c>
      <c r="L24" s="19">
        <v>0.21</v>
      </c>
      <c r="M24" s="19">
        <f t="shared" si="6"/>
        <v>198.56339999999997</v>
      </c>
      <c r="N24" s="19">
        <f t="shared" si="7"/>
        <v>1144.1034</v>
      </c>
      <c r="O24" s="13"/>
      <c r="P24" s="13" t="s">
        <v>11</v>
      </c>
      <c r="Q24" s="13" t="s">
        <v>14</v>
      </c>
    </row>
    <row r="25" spans="1:17" ht="51.75" customHeight="1" x14ac:dyDescent="0.2">
      <c r="A25" s="11" t="s">
        <v>44</v>
      </c>
      <c r="B25" s="17">
        <v>93</v>
      </c>
      <c r="C25" s="13" t="s">
        <v>92</v>
      </c>
      <c r="D25" s="13"/>
      <c r="E25" s="13" t="s">
        <v>39</v>
      </c>
      <c r="F25" s="13">
        <v>504712</v>
      </c>
      <c r="G25" s="13">
        <v>230001281</v>
      </c>
      <c r="H25" s="17"/>
      <c r="I25" s="20"/>
      <c r="J25" s="20"/>
      <c r="K25" s="19">
        <v>10000</v>
      </c>
      <c r="L25" s="19">
        <v>0</v>
      </c>
      <c r="M25" s="19">
        <f t="shared" si="6"/>
        <v>0</v>
      </c>
      <c r="N25" s="19">
        <f t="shared" si="7"/>
        <v>10000</v>
      </c>
      <c r="O25" s="13"/>
      <c r="P25" s="13" t="s">
        <v>60</v>
      </c>
      <c r="Q25" s="13" t="s">
        <v>40</v>
      </c>
    </row>
    <row r="26" spans="1:17" ht="56.25" customHeight="1" x14ac:dyDescent="0.2">
      <c r="A26" s="11" t="s">
        <v>44</v>
      </c>
      <c r="B26" s="17">
        <v>96</v>
      </c>
      <c r="C26" s="13" t="s">
        <v>107</v>
      </c>
      <c r="D26" s="13"/>
      <c r="E26" s="33" t="s">
        <v>41</v>
      </c>
      <c r="F26" s="33">
        <v>504639</v>
      </c>
      <c r="G26" s="33">
        <v>230001239</v>
      </c>
      <c r="H26" s="34">
        <v>3200025277</v>
      </c>
      <c r="I26" s="35">
        <v>43987</v>
      </c>
      <c r="J26" s="35"/>
      <c r="K26" s="43">
        <v>18000</v>
      </c>
      <c r="L26" s="43">
        <v>0.21</v>
      </c>
      <c r="M26" s="43">
        <f t="shared" si="6"/>
        <v>3780</v>
      </c>
      <c r="N26" s="43">
        <f t="shared" si="7"/>
        <v>21780</v>
      </c>
      <c r="O26" s="38" t="s">
        <v>137</v>
      </c>
      <c r="P26" s="33" t="s">
        <v>131</v>
      </c>
      <c r="Q26" s="33" t="s">
        <v>132</v>
      </c>
    </row>
    <row r="27" spans="1:17" ht="58.5" customHeight="1" x14ac:dyDescent="0.2">
      <c r="A27" s="11" t="s">
        <v>44</v>
      </c>
      <c r="B27" s="17">
        <v>99</v>
      </c>
      <c r="C27" s="13" t="s">
        <v>93</v>
      </c>
      <c r="D27" s="13"/>
      <c r="E27" s="13" t="s">
        <v>42</v>
      </c>
      <c r="F27" s="13">
        <v>504189</v>
      </c>
      <c r="G27" s="13">
        <v>210020188</v>
      </c>
      <c r="H27" s="17">
        <v>3200025108</v>
      </c>
      <c r="I27" s="20">
        <v>43892</v>
      </c>
      <c r="J27" s="20"/>
      <c r="K27" s="19">
        <v>1080</v>
      </c>
      <c r="L27" s="19">
        <v>0.21</v>
      </c>
      <c r="M27" s="19">
        <f t="shared" si="6"/>
        <v>226.79999999999998</v>
      </c>
      <c r="N27" s="19">
        <f t="shared" si="7"/>
        <v>1306.8</v>
      </c>
      <c r="O27" s="13" t="s">
        <v>138</v>
      </c>
      <c r="P27" s="13" t="s">
        <v>61</v>
      </c>
      <c r="Q27" s="13" t="s">
        <v>43</v>
      </c>
    </row>
    <row r="28" spans="1:17" ht="67.5" customHeight="1" x14ac:dyDescent="0.2">
      <c r="A28" s="11" t="s">
        <v>44</v>
      </c>
      <c r="B28" s="17">
        <v>100</v>
      </c>
      <c r="C28" s="23" t="s">
        <v>94</v>
      </c>
      <c r="D28" s="23"/>
      <c r="E28" s="13" t="s">
        <v>45</v>
      </c>
      <c r="F28" s="13">
        <v>504189</v>
      </c>
      <c r="G28" s="13">
        <v>210020189</v>
      </c>
      <c r="H28" s="17">
        <v>3200025109</v>
      </c>
      <c r="I28" s="20">
        <v>43892</v>
      </c>
      <c r="J28" s="20"/>
      <c r="K28" s="19">
        <v>206.2</v>
      </c>
      <c r="L28" s="19">
        <v>0.21</v>
      </c>
      <c r="M28" s="19">
        <f t="shared" si="6"/>
        <v>43.301999999999992</v>
      </c>
      <c r="N28" s="19">
        <f t="shared" si="7"/>
        <v>249.50199999999998</v>
      </c>
      <c r="O28" s="13" t="s">
        <v>138</v>
      </c>
      <c r="P28" s="13" t="s">
        <v>61</v>
      </c>
      <c r="Q28" s="13" t="s">
        <v>43</v>
      </c>
    </row>
    <row r="29" spans="1:17" ht="75" customHeight="1" x14ac:dyDescent="0.2">
      <c r="A29" s="11" t="s">
        <v>44</v>
      </c>
      <c r="B29" s="17">
        <v>118</v>
      </c>
      <c r="C29" s="13" t="s">
        <v>95</v>
      </c>
      <c r="D29" s="13"/>
      <c r="E29" s="13" t="s">
        <v>46</v>
      </c>
      <c r="F29" s="13">
        <v>500247</v>
      </c>
      <c r="G29" s="13">
        <v>210020257</v>
      </c>
      <c r="H29" s="17">
        <v>3200025116</v>
      </c>
      <c r="I29" s="20">
        <v>43892</v>
      </c>
      <c r="J29" s="20"/>
      <c r="K29" s="19">
        <v>197.07</v>
      </c>
      <c r="L29" s="19">
        <v>0.21</v>
      </c>
      <c r="M29" s="19">
        <f t="shared" ref="M29:M35" si="8">K29*L29</f>
        <v>41.384699999999995</v>
      </c>
      <c r="N29" s="19">
        <f t="shared" ref="N29:N35" si="9">K29+M29</f>
        <v>238.4547</v>
      </c>
      <c r="O29" s="13" t="s">
        <v>139</v>
      </c>
      <c r="P29" s="13" t="s">
        <v>11</v>
      </c>
      <c r="Q29" s="13" t="s">
        <v>14</v>
      </c>
    </row>
    <row r="30" spans="1:17" ht="61.5" customHeight="1" x14ac:dyDescent="0.2">
      <c r="A30" s="11" t="s">
        <v>44</v>
      </c>
      <c r="B30" s="17">
        <v>119</v>
      </c>
      <c r="C30" s="13" t="s">
        <v>96</v>
      </c>
      <c r="D30" s="13"/>
      <c r="E30" s="13" t="s">
        <v>47</v>
      </c>
      <c r="F30" s="13">
        <v>500247</v>
      </c>
      <c r="G30" s="13">
        <v>210020270</v>
      </c>
      <c r="H30" s="17">
        <v>3200025117</v>
      </c>
      <c r="I30" s="20">
        <v>43892</v>
      </c>
      <c r="J30" s="20"/>
      <c r="K30" s="19">
        <v>96.01</v>
      </c>
      <c r="L30" s="19">
        <v>0.21</v>
      </c>
      <c r="M30" s="19">
        <f t="shared" si="8"/>
        <v>20.162099999999999</v>
      </c>
      <c r="N30" s="19">
        <f t="shared" si="9"/>
        <v>116.1721</v>
      </c>
      <c r="O30" s="40">
        <v>43891</v>
      </c>
      <c r="P30" s="13" t="s">
        <v>11</v>
      </c>
      <c r="Q30" s="13" t="s">
        <v>14</v>
      </c>
    </row>
    <row r="31" spans="1:17" ht="55.5" customHeight="1" x14ac:dyDescent="0.2">
      <c r="A31" s="11" t="s">
        <v>44</v>
      </c>
      <c r="B31" s="17">
        <v>121</v>
      </c>
      <c r="C31" s="13" t="s">
        <v>97</v>
      </c>
      <c r="D31" s="13"/>
      <c r="E31" s="13" t="s">
        <v>48</v>
      </c>
      <c r="F31" s="13">
        <v>504714</v>
      </c>
      <c r="G31" s="13">
        <v>210020253</v>
      </c>
      <c r="H31" s="17">
        <v>3200025125</v>
      </c>
      <c r="I31" s="20">
        <v>43892</v>
      </c>
      <c r="J31" s="20"/>
      <c r="K31" s="19">
        <v>500</v>
      </c>
      <c r="L31" s="19">
        <v>0.21</v>
      </c>
      <c r="M31" s="19">
        <f t="shared" si="8"/>
        <v>105</v>
      </c>
      <c r="N31" s="19">
        <f t="shared" si="9"/>
        <v>605</v>
      </c>
      <c r="O31" s="20">
        <v>43888</v>
      </c>
      <c r="P31" s="13" t="s">
        <v>98</v>
      </c>
      <c r="Q31" s="13" t="s">
        <v>58</v>
      </c>
    </row>
    <row r="32" spans="1:17" ht="54" customHeight="1" x14ac:dyDescent="0.2">
      <c r="A32" s="11" t="s">
        <v>44</v>
      </c>
      <c r="B32" s="17">
        <v>122</v>
      </c>
      <c r="C32" s="13" t="s">
        <v>99</v>
      </c>
      <c r="D32" s="13"/>
      <c r="E32" s="13" t="s">
        <v>49</v>
      </c>
      <c r="F32" s="13">
        <v>503921</v>
      </c>
      <c r="G32" s="13">
        <v>210020254</v>
      </c>
      <c r="H32" s="17">
        <v>3200025126</v>
      </c>
      <c r="I32" s="20">
        <v>43892</v>
      </c>
      <c r="J32" s="20"/>
      <c r="K32" s="19">
        <v>387.5</v>
      </c>
      <c r="L32" s="19">
        <v>0</v>
      </c>
      <c r="M32" s="19">
        <f t="shared" si="8"/>
        <v>0</v>
      </c>
      <c r="N32" s="19">
        <f t="shared" si="9"/>
        <v>387.5</v>
      </c>
      <c r="O32" s="38" t="s">
        <v>140</v>
      </c>
      <c r="P32" s="13" t="s">
        <v>50</v>
      </c>
      <c r="Q32" s="13" t="s">
        <v>52</v>
      </c>
    </row>
    <row r="33" spans="1:17" ht="61.5" customHeight="1" x14ac:dyDescent="0.2">
      <c r="A33" s="11" t="s">
        <v>44</v>
      </c>
      <c r="B33" s="17">
        <v>139</v>
      </c>
      <c r="C33" s="13" t="s">
        <v>100</v>
      </c>
      <c r="D33" s="13"/>
      <c r="E33" s="13" t="s">
        <v>51</v>
      </c>
      <c r="F33" s="13">
        <v>500247</v>
      </c>
      <c r="G33" s="13">
        <v>210020291</v>
      </c>
      <c r="H33" s="17">
        <v>3200025157</v>
      </c>
      <c r="I33" s="20"/>
      <c r="J33" s="20"/>
      <c r="K33" s="19">
        <v>2511.6</v>
      </c>
      <c r="L33" s="19">
        <v>0.21</v>
      </c>
      <c r="M33" s="19">
        <f t="shared" si="8"/>
        <v>527.43599999999992</v>
      </c>
      <c r="N33" s="19">
        <f t="shared" si="9"/>
        <v>3039.0360000000001</v>
      </c>
      <c r="O33" s="13"/>
      <c r="P33" s="13" t="s">
        <v>11</v>
      </c>
      <c r="Q33" s="13" t="s">
        <v>14</v>
      </c>
    </row>
    <row r="34" spans="1:17" ht="54" customHeight="1" x14ac:dyDescent="0.2">
      <c r="A34" s="11" t="s">
        <v>44</v>
      </c>
      <c r="B34" s="13">
        <v>150</v>
      </c>
      <c r="C34" s="13" t="s">
        <v>119</v>
      </c>
      <c r="D34" s="13"/>
      <c r="E34" s="13" t="s">
        <v>53</v>
      </c>
      <c r="F34" s="11">
        <v>500322</v>
      </c>
      <c r="G34" s="11">
        <v>210020322</v>
      </c>
      <c r="H34" s="12">
        <v>3200025174</v>
      </c>
      <c r="I34" s="20">
        <v>43921</v>
      </c>
      <c r="J34" s="14"/>
      <c r="K34" s="15">
        <v>33907.43</v>
      </c>
      <c r="L34" s="15">
        <v>0.21</v>
      </c>
      <c r="M34" s="15">
        <v>6479.71</v>
      </c>
      <c r="N34" s="15">
        <v>40387.14</v>
      </c>
      <c r="O34" s="38" t="s">
        <v>140</v>
      </c>
      <c r="P34" s="13" t="s">
        <v>54</v>
      </c>
      <c r="Q34" s="13" t="s">
        <v>55</v>
      </c>
    </row>
    <row r="35" spans="1:17" ht="54" customHeight="1" x14ac:dyDescent="0.2">
      <c r="A35" s="11" t="s">
        <v>44</v>
      </c>
      <c r="B35" s="17">
        <v>164</v>
      </c>
      <c r="C35" s="13" t="s">
        <v>118</v>
      </c>
      <c r="D35" s="13"/>
      <c r="E35" s="13" t="s">
        <v>56</v>
      </c>
      <c r="F35" s="13">
        <v>500013</v>
      </c>
      <c r="G35" s="13">
        <v>210020315</v>
      </c>
      <c r="H35" s="17">
        <v>3200025191</v>
      </c>
      <c r="I35" s="53">
        <v>43970</v>
      </c>
      <c r="J35" s="20"/>
      <c r="K35" s="19">
        <v>80000</v>
      </c>
      <c r="L35" s="19">
        <v>0.21</v>
      </c>
      <c r="M35" s="19">
        <f t="shared" si="8"/>
        <v>16800</v>
      </c>
      <c r="N35" s="19">
        <f t="shared" si="9"/>
        <v>96800</v>
      </c>
      <c r="O35" s="38" t="s">
        <v>141</v>
      </c>
      <c r="P35" s="13" t="s">
        <v>134</v>
      </c>
      <c r="Q35" s="13" t="s">
        <v>28</v>
      </c>
    </row>
    <row r="36" spans="1:17" ht="54" customHeight="1" x14ac:dyDescent="0.2">
      <c r="A36" s="33" t="s">
        <v>44</v>
      </c>
      <c r="B36" s="34">
        <v>166</v>
      </c>
      <c r="C36" s="33" t="s">
        <v>120</v>
      </c>
      <c r="D36" s="33"/>
      <c r="E36" s="33" t="s">
        <v>108</v>
      </c>
      <c r="F36" s="33">
        <v>503595</v>
      </c>
      <c r="G36" s="33">
        <v>210020343</v>
      </c>
      <c r="H36" s="34">
        <v>3200025194</v>
      </c>
      <c r="I36" s="54">
        <v>43948</v>
      </c>
      <c r="J36" s="33"/>
      <c r="K36" s="43">
        <v>85</v>
      </c>
      <c r="L36" s="43"/>
      <c r="M36" s="43">
        <v>16.239999999999998</v>
      </c>
      <c r="N36" s="43">
        <v>101.24</v>
      </c>
      <c r="O36" s="35">
        <v>43948</v>
      </c>
      <c r="P36" s="33" t="s">
        <v>12</v>
      </c>
      <c r="Q36" s="33" t="s">
        <v>13</v>
      </c>
    </row>
    <row r="37" spans="1:17" ht="54" customHeight="1" x14ac:dyDescent="0.2">
      <c r="A37" s="33" t="s">
        <v>44</v>
      </c>
      <c r="B37" s="34">
        <v>199</v>
      </c>
      <c r="C37" s="33" t="s">
        <v>125</v>
      </c>
      <c r="D37" s="33"/>
      <c r="E37" s="33" t="s">
        <v>109</v>
      </c>
      <c r="F37" s="33">
        <v>500322</v>
      </c>
      <c r="G37" s="33">
        <v>210020380</v>
      </c>
      <c r="H37" s="34">
        <v>3200025232</v>
      </c>
      <c r="I37" s="54">
        <v>43980</v>
      </c>
      <c r="J37" s="33"/>
      <c r="K37" s="43">
        <v>3570.69</v>
      </c>
      <c r="L37" s="43">
        <v>0.21</v>
      </c>
      <c r="M37" s="43">
        <f t="shared" ref="M37" si="10">K37*L37</f>
        <v>749.84489999999994</v>
      </c>
      <c r="N37" s="43">
        <f t="shared" ref="N37" si="11">K37+M37</f>
        <v>4320.5348999999997</v>
      </c>
      <c r="O37" s="33" t="s">
        <v>110</v>
      </c>
      <c r="P37" s="33" t="s">
        <v>54</v>
      </c>
      <c r="Q37" s="33" t="s">
        <v>55</v>
      </c>
    </row>
    <row r="38" spans="1:17" ht="54" customHeight="1" x14ac:dyDescent="0.2">
      <c r="A38" s="33" t="s">
        <v>44</v>
      </c>
      <c r="B38" s="34">
        <v>209</v>
      </c>
      <c r="C38" s="33" t="s">
        <v>124</v>
      </c>
      <c r="D38" s="33"/>
      <c r="E38" s="33" t="s">
        <v>111</v>
      </c>
      <c r="F38" s="33">
        <v>500322</v>
      </c>
      <c r="G38" s="33">
        <v>210020406</v>
      </c>
      <c r="H38" s="34">
        <v>3200025255</v>
      </c>
      <c r="I38" s="54">
        <v>43987</v>
      </c>
      <c r="J38" s="33"/>
      <c r="K38" s="43">
        <v>750</v>
      </c>
      <c r="L38" s="43">
        <v>0.21</v>
      </c>
      <c r="M38" s="43">
        <f>K38*L38</f>
        <v>157.5</v>
      </c>
      <c r="N38" s="43">
        <f>K38+M38</f>
        <v>907.5</v>
      </c>
      <c r="O38" s="35">
        <v>43994</v>
      </c>
      <c r="P38" s="33" t="s">
        <v>54</v>
      </c>
      <c r="Q38" s="33" t="s">
        <v>55</v>
      </c>
    </row>
    <row r="39" spans="1:17" ht="54" customHeight="1" x14ac:dyDescent="0.2">
      <c r="A39" s="33" t="s">
        <v>44</v>
      </c>
      <c r="B39" s="34">
        <v>211</v>
      </c>
      <c r="C39" s="33" t="s">
        <v>146</v>
      </c>
      <c r="D39" s="33"/>
      <c r="E39" s="33" t="s">
        <v>112</v>
      </c>
      <c r="F39" s="33">
        <v>500247</v>
      </c>
      <c r="G39" s="33">
        <v>210020409</v>
      </c>
      <c r="H39" s="34">
        <v>3200025257</v>
      </c>
      <c r="I39" s="54">
        <v>43991</v>
      </c>
      <c r="J39" s="33"/>
      <c r="K39" s="43">
        <v>208.86</v>
      </c>
      <c r="L39" s="43">
        <v>0.21</v>
      </c>
      <c r="M39" s="43">
        <f>K39*L39</f>
        <v>43.860599999999998</v>
      </c>
      <c r="N39" s="43">
        <f>K39+M39</f>
        <v>252.72060000000002</v>
      </c>
      <c r="O39" s="33" t="s">
        <v>113</v>
      </c>
      <c r="P39" s="33" t="s">
        <v>11</v>
      </c>
      <c r="Q39" s="33" t="s">
        <v>14</v>
      </c>
    </row>
    <row r="40" spans="1:17" ht="54" customHeight="1" x14ac:dyDescent="0.2">
      <c r="A40" s="33" t="s">
        <v>44</v>
      </c>
      <c r="B40" s="34">
        <v>212</v>
      </c>
      <c r="C40" s="33" t="s">
        <v>121</v>
      </c>
      <c r="D40" s="33"/>
      <c r="E40" s="33" t="s">
        <v>114</v>
      </c>
      <c r="F40" s="33">
        <v>500247</v>
      </c>
      <c r="G40" s="33">
        <v>210020410</v>
      </c>
      <c r="H40" s="44">
        <v>3200025258</v>
      </c>
      <c r="I40" s="54">
        <v>43991</v>
      </c>
      <c r="J40" s="33"/>
      <c r="K40" s="43">
        <v>14.52</v>
      </c>
      <c r="L40" s="43">
        <v>0.21</v>
      </c>
      <c r="M40" s="43">
        <f>K40*L40</f>
        <v>3.0491999999999999</v>
      </c>
      <c r="N40" s="43">
        <f>K40+M40</f>
        <v>17.569199999999999</v>
      </c>
      <c r="O40" s="33" t="s">
        <v>142</v>
      </c>
      <c r="P40" s="33" t="s">
        <v>11</v>
      </c>
      <c r="Q40" s="33" t="s">
        <v>14</v>
      </c>
    </row>
    <row r="41" spans="1:17" ht="54" customHeight="1" x14ac:dyDescent="0.2">
      <c r="A41" s="33" t="s">
        <v>44</v>
      </c>
      <c r="B41" s="34">
        <v>213</v>
      </c>
      <c r="C41" s="33" t="s">
        <v>122</v>
      </c>
      <c r="D41" s="33"/>
      <c r="E41" s="33" t="s">
        <v>115</v>
      </c>
      <c r="F41" s="33">
        <v>500247</v>
      </c>
      <c r="G41" s="33">
        <v>210020411</v>
      </c>
      <c r="H41" s="34">
        <v>3200025259</v>
      </c>
      <c r="I41" s="54">
        <v>43991</v>
      </c>
      <c r="J41" s="33"/>
      <c r="K41" s="43">
        <v>64.900000000000006</v>
      </c>
      <c r="L41" s="43">
        <v>0.21</v>
      </c>
      <c r="M41" s="43">
        <f>K41*L41</f>
        <v>13.629000000000001</v>
      </c>
      <c r="N41" s="43">
        <f>K41+M41</f>
        <v>78.529000000000011</v>
      </c>
      <c r="O41" s="35" t="s">
        <v>116</v>
      </c>
      <c r="P41" s="33" t="s">
        <v>11</v>
      </c>
      <c r="Q41" s="33" t="s">
        <v>14</v>
      </c>
    </row>
    <row r="42" spans="1:17" ht="54" customHeight="1" x14ac:dyDescent="0.2">
      <c r="A42" s="33" t="s">
        <v>44</v>
      </c>
      <c r="B42" s="34">
        <v>227</v>
      </c>
      <c r="C42" s="33" t="s">
        <v>123</v>
      </c>
      <c r="D42" s="33"/>
      <c r="E42" s="33" t="s">
        <v>117</v>
      </c>
      <c r="F42" s="33">
        <v>500247</v>
      </c>
      <c r="G42" s="33">
        <v>210020422</v>
      </c>
      <c r="H42" s="34">
        <v>3200025279</v>
      </c>
      <c r="I42" s="53">
        <v>44004</v>
      </c>
      <c r="J42" s="33"/>
      <c r="K42" s="43">
        <v>18.690000000000001</v>
      </c>
      <c r="L42" s="43">
        <v>0.21</v>
      </c>
      <c r="M42" s="43">
        <f>K42*L42</f>
        <v>3.9249000000000001</v>
      </c>
      <c r="N42" s="43">
        <f>K42+M42</f>
        <v>22.614900000000002</v>
      </c>
      <c r="O42" s="35">
        <v>44014</v>
      </c>
      <c r="P42" s="33" t="s">
        <v>11</v>
      </c>
      <c r="Q42" s="33" t="s">
        <v>14</v>
      </c>
    </row>
    <row r="43" spans="1:17" ht="43.5" customHeight="1" x14ac:dyDescent="0.2">
      <c r="A43" s="33" t="s">
        <v>44</v>
      </c>
      <c r="B43" s="34">
        <v>256</v>
      </c>
      <c r="C43" s="33" t="s">
        <v>163</v>
      </c>
      <c r="D43" s="33"/>
      <c r="E43" s="33" t="s">
        <v>147</v>
      </c>
      <c r="F43" s="33">
        <v>500247</v>
      </c>
      <c r="G43" s="33">
        <v>210020468</v>
      </c>
      <c r="H43" s="34">
        <v>3200025318</v>
      </c>
      <c r="I43" s="35">
        <v>44022</v>
      </c>
      <c r="J43" s="33"/>
      <c r="K43" s="43">
        <v>96.01</v>
      </c>
      <c r="L43" s="43">
        <v>0.21</v>
      </c>
      <c r="M43" s="43">
        <f t="shared" ref="M43:M58" si="12">K43*L43</f>
        <v>20.162099999999999</v>
      </c>
      <c r="N43" s="43">
        <f t="shared" ref="N43:N58" si="13">K43+M43</f>
        <v>116.1721</v>
      </c>
      <c r="O43" s="35">
        <v>44022</v>
      </c>
      <c r="P43" s="33" t="s">
        <v>11</v>
      </c>
      <c r="Q43" s="33" t="s">
        <v>14</v>
      </c>
    </row>
    <row r="44" spans="1:17" ht="49.5" customHeight="1" x14ac:dyDescent="0.2">
      <c r="A44" s="33" t="s">
        <v>44</v>
      </c>
      <c r="B44" s="34">
        <v>267</v>
      </c>
      <c r="C44" s="33" t="s">
        <v>164</v>
      </c>
      <c r="D44" s="33"/>
      <c r="E44" s="33" t="s">
        <v>148</v>
      </c>
      <c r="F44" s="33">
        <v>500322</v>
      </c>
      <c r="G44" s="33">
        <v>210020475</v>
      </c>
      <c r="H44" s="34">
        <v>3200025335</v>
      </c>
      <c r="I44" s="35">
        <v>44026</v>
      </c>
      <c r="J44" s="33"/>
      <c r="K44" s="57">
        <v>1961.68</v>
      </c>
      <c r="L44" s="57">
        <v>0.21</v>
      </c>
      <c r="M44" s="57">
        <f t="shared" si="12"/>
        <v>411.95280000000002</v>
      </c>
      <c r="N44" s="57">
        <f t="shared" si="13"/>
        <v>2373.6328000000003</v>
      </c>
      <c r="O44" s="54">
        <v>44022</v>
      </c>
      <c r="P44" s="33" t="s">
        <v>54</v>
      </c>
      <c r="Q44" s="33" t="s">
        <v>55</v>
      </c>
    </row>
    <row r="45" spans="1:17" ht="48" customHeight="1" x14ac:dyDescent="0.2">
      <c r="A45" s="33" t="s">
        <v>44</v>
      </c>
      <c r="B45" s="34">
        <v>276</v>
      </c>
      <c r="C45" s="33" t="s">
        <v>165</v>
      </c>
      <c r="D45" s="33"/>
      <c r="E45" s="33" t="s">
        <v>149</v>
      </c>
      <c r="F45" s="33">
        <v>500322</v>
      </c>
      <c r="G45" s="33">
        <v>210020471</v>
      </c>
      <c r="H45" s="34">
        <v>3200025346</v>
      </c>
      <c r="I45" s="35">
        <v>44028</v>
      </c>
      <c r="J45" s="33"/>
      <c r="K45" s="57">
        <v>5100</v>
      </c>
      <c r="L45" s="57">
        <v>0.21</v>
      </c>
      <c r="M45" s="57">
        <f t="shared" si="12"/>
        <v>1071</v>
      </c>
      <c r="N45" s="57">
        <f t="shared" si="13"/>
        <v>6171</v>
      </c>
      <c r="O45" s="58" t="s">
        <v>150</v>
      </c>
      <c r="P45" s="33" t="s">
        <v>54</v>
      </c>
      <c r="Q45" s="33" t="s">
        <v>55</v>
      </c>
    </row>
    <row r="46" spans="1:17" ht="54" customHeight="1" x14ac:dyDescent="0.2">
      <c r="A46" s="33" t="s">
        <v>44</v>
      </c>
      <c r="B46" s="34">
        <v>277</v>
      </c>
      <c r="C46" s="33" t="s">
        <v>166</v>
      </c>
      <c r="D46" s="33"/>
      <c r="E46" s="33" t="s">
        <v>151</v>
      </c>
      <c r="F46" s="33">
        <v>500322</v>
      </c>
      <c r="G46" s="33">
        <v>210020472</v>
      </c>
      <c r="H46" s="44">
        <v>3200025347</v>
      </c>
      <c r="I46" s="35">
        <v>44028</v>
      </c>
      <c r="J46" s="33"/>
      <c r="K46" s="57">
        <v>8700</v>
      </c>
      <c r="L46" s="57">
        <v>0.21</v>
      </c>
      <c r="M46" s="57">
        <f t="shared" si="12"/>
        <v>1827</v>
      </c>
      <c r="N46" s="57">
        <f t="shared" si="13"/>
        <v>10527</v>
      </c>
      <c r="O46" s="58" t="s">
        <v>152</v>
      </c>
      <c r="P46" s="33" t="s">
        <v>54</v>
      </c>
      <c r="Q46" s="33" t="s">
        <v>55</v>
      </c>
    </row>
    <row r="47" spans="1:17" ht="54" customHeight="1" x14ac:dyDescent="0.2">
      <c r="A47" s="33" t="s">
        <v>44</v>
      </c>
      <c r="B47" s="34">
        <v>278</v>
      </c>
      <c r="C47" s="33" t="s">
        <v>167</v>
      </c>
      <c r="D47" s="33"/>
      <c r="E47" s="33" t="s">
        <v>153</v>
      </c>
      <c r="F47" s="33">
        <v>500322</v>
      </c>
      <c r="G47" s="33">
        <v>210020473</v>
      </c>
      <c r="H47" s="34">
        <v>3200025348</v>
      </c>
      <c r="I47" s="35">
        <v>44028</v>
      </c>
      <c r="J47" s="33"/>
      <c r="K47" s="57">
        <v>7500</v>
      </c>
      <c r="L47" s="57">
        <v>0.21</v>
      </c>
      <c r="M47" s="57">
        <f t="shared" si="12"/>
        <v>1575</v>
      </c>
      <c r="N47" s="57">
        <f t="shared" si="13"/>
        <v>9075</v>
      </c>
      <c r="O47" s="58" t="s">
        <v>154</v>
      </c>
      <c r="P47" s="33" t="s">
        <v>54</v>
      </c>
      <c r="Q47" s="33" t="s">
        <v>55</v>
      </c>
    </row>
    <row r="48" spans="1:17" ht="54" customHeight="1" x14ac:dyDescent="0.2">
      <c r="A48" s="33" t="s">
        <v>44</v>
      </c>
      <c r="B48" s="34">
        <v>279</v>
      </c>
      <c r="C48" s="33" t="s">
        <v>168</v>
      </c>
      <c r="D48" s="33"/>
      <c r="E48" s="33" t="s">
        <v>155</v>
      </c>
      <c r="F48" s="33">
        <v>500247</v>
      </c>
      <c r="G48" s="33">
        <v>210020474</v>
      </c>
      <c r="H48" s="34">
        <v>3200025349</v>
      </c>
      <c r="I48" s="35">
        <v>44028</v>
      </c>
      <c r="J48" s="33"/>
      <c r="K48" s="57">
        <v>2815</v>
      </c>
      <c r="L48" s="57">
        <v>0.21</v>
      </c>
      <c r="M48" s="57">
        <f t="shared" si="12"/>
        <v>591.15</v>
      </c>
      <c r="N48" s="57">
        <f t="shared" si="13"/>
        <v>3406.15</v>
      </c>
      <c r="O48" s="58" t="s">
        <v>156</v>
      </c>
      <c r="P48" s="33" t="s">
        <v>11</v>
      </c>
      <c r="Q48" s="33" t="s">
        <v>14</v>
      </c>
    </row>
    <row r="49" spans="1:17" ht="54" customHeight="1" x14ac:dyDescent="0.2">
      <c r="A49" s="33" t="s">
        <v>44</v>
      </c>
      <c r="B49" s="34">
        <v>280</v>
      </c>
      <c r="C49" s="33" t="s">
        <v>169</v>
      </c>
      <c r="D49" s="33"/>
      <c r="E49" s="33" t="s">
        <v>157</v>
      </c>
      <c r="F49" s="33">
        <v>500322</v>
      </c>
      <c r="G49" s="33">
        <v>210020476</v>
      </c>
      <c r="H49" s="34">
        <v>3200025350</v>
      </c>
      <c r="I49" s="35">
        <v>44028</v>
      </c>
      <c r="J49" s="33"/>
      <c r="K49" s="57">
        <v>1519.33</v>
      </c>
      <c r="L49" s="57">
        <v>0.21</v>
      </c>
      <c r="M49" s="57">
        <f t="shared" si="12"/>
        <v>319.05929999999995</v>
      </c>
      <c r="N49" s="57">
        <f t="shared" si="13"/>
        <v>1838.3892999999998</v>
      </c>
      <c r="O49" s="54">
        <v>44121</v>
      </c>
      <c r="P49" s="33" t="s">
        <v>54</v>
      </c>
      <c r="Q49" s="33" t="s">
        <v>55</v>
      </c>
    </row>
    <row r="50" spans="1:17" ht="54" customHeight="1" x14ac:dyDescent="0.2">
      <c r="A50" s="33" t="s">
        <v>44</v>
      </c>
      <c r="B50" s="34">
        <v>281</v>
      </c>
      <c r="C50" s="33" t="s">
        <v>170</v>
      </c>
      <c r="D50" s="33"/>
      <c r="E50" s="33" t="s">
        <v>158</v>
      </c>
      <c r="F50" s="33">
        <v>503595</v>
      </c>
      <c r="G50" s="33">
        <v>210020477</v>
      </c>
      <c r="H50" s="34">
        <v>3200025351</v>
      </c>
      <c r="I50" s="35">
        <v>44028</v>
      </c>
      <c r="J50" s="33"/>
      <c r="K50" s="57">
        <v>2612</v>
      </c>
      <c r="L50" s="57">
        <v>0.21</v>
      </c>
      <c r="M50" s="57">
        <f t="shared" si="12"/>
        <v>548.52</v>
      </c>
      <c r="N50" s="57">
        <f t="shared" si="13"/>
        <v>3160.52</v>
      </c>
      <c r="O50" s="58" t="s">
        <v>159</v>
      </c>
      <c r="P50" s="33" t="s">
        <v>12</v>
      </c>
      <c r="Q50" s="33" t="s">
        <v>13</v>
      </c>
    </row>
    <row r="51" spans="1:17" ht="54" customHeight="1" x14ac:dyDescent="0.2">
      <c r="A51" s="33" t="s">
        <v>44</v>
      </c>
      <c r="B51" s="34">
        <v>283</v>
      </c>
      <c r="C51" s="33" t="s">
        <v>172</v>
      </c>
      <c r="D51" s="33"/>
      <c r="E51" s="33" t="s">
        <v>160</v>
      </c>
      <c r="F51" s="33">
        <v>500247</v>
      </c>
      <c r="G51" s="33">
        <v>210020486</v>
      </c>
      <c r="H51" s="34">
        <v>3200025352</v>
      </c>
      <c r="I51" s="35">
        <v>44028</v>
      </c>
      <c r="J51" s="33"/>
      <c r="K51" s="57">
        <v>469</v>
      </c>
      <c r="L51" s="57">
        <v>0.21</v>
      </c>
      <c r="M51" s="57">
        <f t="shared" si="12"/>
        <v>98.49</v>
      </c>
      <c r="N51" s="57">
        <f t="shared" si="13"/>
        <v>567.49</v>
      </c>
      <c r="O51" s="58" t="s">
        <v>161</v>
      </c>
      <c r="P51" s="33" t="s">
        <v>11</v>
      </c>
      <c r="Q51" s="33" t="s">
        <v>14</v>
      </c>
    </row>
    <row r="52" spans="1:17" ht="54" customHeight="1" x14ac:dyDescent="0.2">
      <c r="A52" s="33" t="s">
        <v>44</v>
      </c>
      <c r="B52" s="34">
        <v>295</v>
      </c>
      <c r="C52" s="33" t="s">
        <v>171</v>
      </c>
      <c r="D52" s="33"/>
      <c r="E52" s="33" t="s">
        <v>162</v>
      </c>
      <c r="F52" s="33">
        <v>500247</v>
      </c>
      <c r="G52" s="33">
        <v>210020498</v>
      </c>
      <c r="H52" s="34">
        <v>3200025363</v>
      </c>
      <c r="I52" s="35">
        <v>44035</v>
      </c>
      <c r="J52" s="33"/>
      <c r="K52" s="43">
        <v>96.01</v>
      </c>
      <c r="L52" s="43">
        <v>0.21</v>
      </c>
      <c r="M52" s="43">
        <f t="shared" si="12"/>
        <v>20.162099999999999</v>
      </c>
      <c r="N52" s="43">
        <f t="shared" si="13"/>
        <v>116.1721</v>
      </c>
      <c r="O52" s="35">
        <v>44087</v>
      </c>
      <c r="P52" s="33" t="s">
        <v>11</v>
      </c>
      <c r="Q52" s="33" t="s">
        <v>14</v>
      </c>
    </row>
    <row r="53" spans="1:17" ht="54" customHeight="1" x14ac:dyDescent="0.2">
      <c r="A53" s="38" t="s">
        <v>44</v>
      </c>
      <c r="B53" s="39">
        <v>323</v>
      </c>
      <c r="C53" s="33" t="s">
        <v>171</v>
      </c>
      <c r="D53" s="38"/>
      <c r="E53" s="38" t="s">
        <v>173</v>
      </c>
      <c r="F53" s="38">
        <v>500247</v>
      </c>
      <c r="G53" s="38">
        <v>210020564</v>
      </c>
      <c r="H53" s="39">
        <v>3200025410</v>
      </c>
      <c r="I53" s="40">
        <v>44088</v>
      </c>
      <c r="J53" s="38"/>
      <c r="K53" s="42">
        <v>96.01</v>
      </c>
      <c r="L53" s="42">
        <v>0.21</v>
      </c>
      <c r="M53" s="42">
        <f t="shared" si="12"/>
        <v>20.162099999999999</v>
      </c>
      <c r="N53" s="42">
        <f t="shared" si="13"/>
        <v>116.1721</v>
      </c>
      <c r="O53" s="40">
        <v>44087</v>
      </c>
      <c r="P53" s="38" t="s">
        <v>11</v>
      </c>
      <c r="Q53" s="38"/>
    </row>
    <row r="54" spans="1:17" ht="54" customHeight="1" x14ac:dyDescent="0.2">
      <c r="A54" s="38" t="s">
        <v>44</v>
      </c>
      <c r="B54" s="39">
        <v>328</v>
      </c>
      <c r="C54" s="38" t="s">
        <v>190</v>
      </c>
      <c r="D54" s="38"/>
      <c r="E54" s="38" t="s">
        <v>174</v>
      </c>
      <c r="F54" s="38">
        <v>504768</v>
      </c>
      <c r="G54" s="38">
        <v>230001301</v>
      </c>
      <c r="H54" s="39">
        <v>3200025456</v>
      </c>
      <c r="I54" s="40">
        <v>44099</v>
      </c>
      <c r="J54" s="38"/>
      <c r="K54" s="42">
        <v>9800</v>
      </c>
      <c r="L54" s="42">
        <v>0</v>
      </c>
      <c r="M54" s="42">
        <f t="shared" si="12"/>
        <v>0</v>
      </c>
      <c r="N54" s="42">
        <f t="shared" si="13"/>
        <v>9800</v>
      </c>
      <c r="O54" s="38" t="s">
        <v>175</v>
      </c>
      <c r="P54" s="38" t="s">
        <v>176</v>
      </c>
      <c r="Q54" s="38" t="s">
        <v>177</v>
      </c>
    </row>
    <row r="55" spans="1:17" ht="54" customHeight="1" x14ac:dyDescent="0.2">
      <c r="A55" s="38" t="s">
        <v>44</v>
      </c>
      <c r="B55" s="39">
        <v>329</v>
      </c>
      <c r="C55" s="38" t="s">
        <v>191</v>
      </c>
      <c r="D55" s="38"/>
      <c r="E55" s="38" t="s">
        <v>178</v>
      </c>
      <c r="F55" s="38">
        <v>504770</v>
      </c>
      <c r="G55" s="38">
        <v>230001300</v>
      </c>
      <c r="H55" s="39">
        <v>3200025439</v>
      </c>
      <c r="I55" s="40">
        <v>44097</v>
      </c>
      <c r="J55" s="38"/>
      <c r="K55" s="42">
        <v>8500</v>
      </c>
      <c r="L55" s="42">
        <v>0</v>
      </c>
      <c r="M55" s="42">
        <f t="shared" si="12"/>
        <v>0</v>
      </c>
      <c r="N55" s="42">
        <f t="shared" si="13"/>
        <v>8500</v>
      </c>
      <c r="O55" s="38" t="s">
        <v>179</v>
      </c>
      <c r="P55" s="38" t="s">
        <v>180</v>
      </c>
      <c r="Q55" s="38" t="s">
        <v>181</v>
      </c>
    </row>
    <row r="56" spans="1:17" ht="54" customHeight="1" x14ac:dyDescent="0.2">
      <c r="A56" s="38" t="s">
        <v>44</v>
      </c>
      <c r="B56" s="39">
        <v>347</v>
      </c>
      <c r="C56" s="38" t="s">
        <v>194</v>
      </c>
      <c r="D56" s="38"/>
      <c r="E56" s="38" t="s">
        <v>182</v>
      </c>
      <c r="F56" s="38">
        <v>500322</v>
      </c>
      <c r="G56" s="38">
        <v>210020600</v>
      </c>
      <c r="H56" s="39">
        <v>3200025447</v>
      </c>
      <c r="I56" s="40">
        <v>44097</v>
      </c>
      <c r="J56" s="38"/>
      <c r="K56" s="42">
        <v>28000</v>
      </c>
      <c r="L56" s="42">
        <v>0.21</v>
      </c>
      <c r="M56" s="42">
        <f t="shared" si="12"/>
        <v>5880</v>
      </c>
      <c r="N56" s="42">
        <f t="shared" si="13"/>
        <v>33880</v>
      </c>
      <c r="O56" s="38" t="s">
        <v>150</v>
      </c>
      <c r="P56" s="38" t="s">
        <v>54</v>
      </c>
      <c r="Q56" s="38" t="s">
        <v>55</v>
      </c>
    </row>
    <row r="57" spans="1:17" ht="54" customHeight="1" x14ac:dyDescent="0.2">
      <c r="A57" s="38" t="s">
        <v>44</v>
      </c>
      <c r="B57" s="39">
        <v>356</v>
      </c>
      <c r="C57" s="38" t="s">
        <v>193</v>
      </c>
      <c r="D57" s="38"/>
      <c r="E57" s="38" t="s">
        <v>183</v>
      </c>
      <c r="F57" s="38">
        <v>504699</v>
      </c>
      <c r="G57" s="38">
        <v>230001294</v>
      </c>
      <c r="H57" s="39"/>
      <c r="I57" s="40">
        <v>44096</v>
      </c>
      <c r="J57" s="38"/>
      <c r="K57" s="42">
        <v>14000</v>
      </c>
      <c r="L57" s="42">
        <v>0</v>
      </c>
      <c r="M57" s="42">
        <f t="shared" si="12"/>
        <v>0</v>
      </c>
      <c r="N57" s="42">
        <f t="shared" si="13"/>
        <v>14000</v>
      </c>
      <c r="O57" s="38" t="s">
        <v>184</v>
      </c>
      <c r="P57" s="38" t="s">
        <v>185</v>
      </c>
      <c r="Q57" s="38" t="s">
        <v>186</v>
      </c>
    </row>
    <row r="58" spans="1:17" ht="54" customHeight="1" x14ac:dyDescent="0.2">
      <c r="A58" s="38" t="s">
        <v>44</v>
      </c>
      <c r="B58" s="39">
        <v>357</v>
      </c>
      <c r="C58" s="38" t="s">
        <v>192</v>
      </c>
      <c r="D58" s="38"/>
      <c r="E58" s="38" t="s">
        <v>187</v>
      </c>
      <c r="F58" s="38">
        <v>504756</v>
      </c>
      <c r="G58" s="38">
        <v>230001295</v>
      </c>
      <c r="H58" s="39"/>
      <c r="I58" s="40">
        <v>44096</v>
      </c>
      <c r="J58" s="38"/>
      <c r="K58" s="42">
        <v>10000</v>
      </c>
      <c r="L58" s="42">
        <v>0</v>
      </c>
      <c r="M58" s="42">
        <f t="shared" si="12"/>
        <v>0</v>
      </c>
      <c r="N58" s="42">
        <f t="shared" si="13"/>
        <v>10000</v>
      </c>
      <c r="O58" s="38" t="s">
        <v>184</v>
      </c>
      <c r="P58" s="38" t="s">
        <v>188</v>
      </c>
      <c r="Q58" s="38" t="s">
        <v>189</v>
      </c>
    </row>
    <row r="59" spans="1:17" ht="54" customHeight="1" x14ac:dyDescent="0.2">
      <c r="A59" s="38" t="s">
        <v>44</v>
      </c>
      <c r="B59" s="39">
        <v>368</v>
      </c>
      <c r="C59" s="55" t="s">
        <v>205</v>
      </c>
      <c r="D59" s="55"/>
      <c r="E59" s="55" t="s">
        <v>195</v>
      </c>
      <c r="F59" s="55">
        <v>504765</v>
      </c>
      <c r="G59" s="55">
        <v>230001313</v>
      </c>
      <c r="H59" s="56"/>
      <c r="I59" s="53">
        <v>44099</v>
      </c>
      <c r="J59" s="53"/>
      <c r="K59" s="55">
        <v>10000</v>
      </c>
      <c r="L59" s="55">
        <v>0</v>
      </c>
      <c r="M59" s="55">
        <v>0</v>
      </c>
      <c r="N59" s="55">
        <v>10000</v>
      </c>
      <c r="O59" s="55" t="s">
        <v>196</v>
      </c>
      <c r="P59" s="55" t="s">
        <v>197</v>
      </c>
      <c r="Q59" s="55" t="s">
        <v>198</v>
      </c>
    </row>
    <row r="60" spans="1:17" ht="54" customHeight="1" x14ac:dyDescent="0.2">
      <c r="A60" s="38" t="s">
        <v>44</v>
      </c>
      <c r="B60" s="39">
        <v>369</v>
      </c>
      <c r="C60" s="55" t="s">
        <v>206</v>
      </c>
      <c r="D60" s="55"/>
      <c r="E60" s="55" t="s">
        <v>199</v>
      </c>
      <c r="F60" s="55">
        <v>504723</v>
      </c>
      <c r="G60" s="55">
        <v>230001296</v>
      </c>
      <c r="H60" s="56"/>
      <c r="I60" s="53">
        <v>44099</v>
      </c>
      <c r="J60" s="53"/>
      <c r="K60" s="55">
        <v>20000</v>
      </c>
      <c r="L60" s="55">
        <v>0</v>
      </c>
      <c r="M60" s="55">
        <v>0</v>
      </c>
      <c r="N60" s="55">
        <v>20000</v>
      </c>
      <c r="O60" s="55" t="s">
        <v>196</v>
      </c>
      <c r="P60" s="55" t="s">
        <v>200</v>
      </c>
      <c r="Q60" s="55" t="s">
        <v>201</v>
      </c>
    </row>
    <row r="61" spans="1:17" ht="60" customHeight="1" x14ac:dyDescent="0.2">
      <c r="A61" s="38" t="s">
        <v>44</v>
      </c>
      <c r="B61" s="39">
        <v>370</v>
      </c>
      <c r="C61" s="55" t="s">
        <v>207</v>
      </c>
      <c r="D61" s="55"/>
      <c r="E61" s="55" t="s">
        <v>202</v>
      </c>
      <c r="F61" s="55">
        <v>504777</v>
      </c>
      <c r="G61" s="55">
        <v>230001314</v>
      </c>
      <c r="H61" s="56"/>
      <c r="I61" s="53">
        <v>44103</v>
      </c>
      <c r="J61" s="53"/>
      <c r="K61" s="55">
        <v>20800</v>
      </c>
      <c r="L61" s="55">
        <v>0</v>
      </c>
      <c r="M61" s="55">
        <v>0</v>
      </c>
      <c r="N61" s="55">
        <v>20800</v>
      </c>
      <c r="O61" s="55" t="s">
        <v>184</v>
      </c>
      <c r="P61" s="55" t="s">
        <v>203</v>
      </c>
      <c r="Q61" s="55" t="s">
        <v>204</v>
      </c>
    </row>
    <row r="62" spans="1:17" ht="30" customHeight="1" x14ac:dyDescent="0.2">
      <c r="B62" s="26"/>
      <c r="C62" s="27"/>
      <c r="D62" s="27"/>
      <c r="E62" s="27"/>
      <c r="F62" s="27"/>
      <c r="G62" s="27"/>
      <c r="H62" s="26"/>
      <c r="I62" s="28"/>
      <c r="J62" s="28"/>
      <c r="K62" s="45" t="s">
        <v>101</v>
      </c>
      <c r="L62" s="51"/>
      <c r="M62" s="52"/>
      <c r="N62" s="46"/>
    </row>
    <row r="63" spans="1:17" ht="31.5" customHeight="1" x14ac:dyDescent="0.2">
      <c r="B63" s="26"/>
      <c r="C63" s="27"/>
      <c r="D63" s="27"/>
      <c r="E63" s="27"/>
      <c r="F63" s="27"/>
      <c r="G63" s="27"/>
      <c r="H63" s="26"/>
      <c r="I63" s="28"/>
      <c r="J63" s="28"/>
      <c r="K63" s="45" t="s">
        <v>102</v>
      </c>
      <c r="L63" s="51"/>
      <c r="M63" s="52"/>
      <c r="N63" s="46"/>
      <c r="O63" s="27"/>
      <c r="P63" s="27"/>
    </row>
    <row r="64" spans="1:17" ht="30" customHeight="1" thickBot="1" x14ac:dyDescent="0.25">
      <c r="B64" s="26"/>
      <c r="C64" s="27"/>
      <c r="D64" s="27"/>
      <c r="E64" s="27"/>
      <c r="F64" s="27"/>
      <c r="G64" s="27"/>
      <c r="H64" s="26"/>
      <c r="I64" s="28"/>
      <c r="J64" s="28"/>
      <c r="K64" s="47" t="s">
        <v>208</v>
      </c>
      <c r="L64" s="48"/>
      <c r="M64" s="49"/>
      <c r="N64" s="50"/>
      <c r="O64" s="27"/>
      <c r="P64" s="27"/>
    </row>
    <row r="65" spans="2:16" ht="54" customHeight="1" x14ac:dyDescent="0.2">
      <c r="B65" s="26"/>
      <c r="C65" s="27"/>
      <c r="D65" s="27"/>
      <c r="E65" s="27"/>
      <c r="F65" s="27"/>
      <c r="G65" s="27"/>
      <c r="H65" s="26"/>
      <c r="I65" s="28"/>
      <c r="J65" s="28"/>
      <c r="K65" s="29"/>
      <c r="L65" s="29"/>
      <c r="M65" s="29"/>
      <c r="N65" s="29"/>
      <c r="O65" s="27"/>
      <c r="P65" s="27"/>
    </row>
    <row r="66" spans="2:16" ht="54" customHeight="1" x14ac:dyDescent="0.2">
      <c r="B66" s="26"/>
      <c r="C66" s="27"/>
      <c r="D66" s="27"/>
      <c r="E66" s="27"/>
      <c r="F66" s="27"/>
      <c r="G66" s="27"/>
      <c r="H66" s="26"/>
      <c r="I66" s="28"/>
      <c r="J66" s="28"/>
      <c r="K66" s="29"/>
      <c r="L66" s="29"/>
      <c r="M66" s="29"/>
      <c r="N66" s="29"/>
      <c r="O66" s="27"/>
      <c r="P66" s="27"/>
    </row>
    <row r="67" spans="2:16" ht="54" customHeight="1" x14ac:dyDescent="0.2">
      <c r="B67" s="26"/>
      <c r="C67" s="27"/>
      <c r="D67" s="27"/>
      <c r="E67" s="27"/>
      <c r="F67" s="27"/>
      <c r="G67" s="27"/>
      <c r="H67" s="26"/>
      <c r="I67" s="28"/>
      <c r="J67" s="28"/>
      <c r="K67" s="29"/>
      <c r="L67" s="29"/>
      <c r="M67" s="29"/>
      <c r="N67" s="29"/>
      <c r="O67" s="27"/>
      <c r="P67" s="27"/>
    </row>
    <row r="68" spans="2:16" ht="54" customHeight="1" x14ac:dyDescent="0.2">
      <c r="B68" s="26"/>
      <c r="C68" s="27"/>
      <c r="D68" s="27"/>
      <c r="E68" s="27"/>
      <c r="F68" s="27"/>
      <c r="G68" s="27"/>
      <c r="H68" s="26"/>
      <c r="I68" s="28"/>
      <c r="J68" s="28"/>
      <c r="K68" s="29"/>
      <c r="L68" s="29"/>
      <c r="M68" s="29"/>
      <c r="N68" s="29"/>
      <c r="O68" s="27"/>
      <c r="P68" s="27"/>
    </row>
    <row r="69" spans="2:16" ht="54" customHeight="1" x14ac:dyDescent="0.2">
      <c r="B69" s="26"/>
      <c r="C69" s="27"/>
      <c r="D69" s="27"/>
      <c r="E69" s="27"/>
      <c r="F69" s="27"/>
      <c r="G69" s="27"/>
      <c r="H69" s="26"/>
      <c r="I69" s="28"/>
      <c r="J69" s="28"/>
      <c r="K69" s="29"/>
      <c r="L69" s="29"/>
      <c r="M69" s="29"/>
      <c r="N69" s="29"/>
      <c r="O69" s="27"/>
      <c r="P69" s="27"/>
    </row>
  </sheetData>
  <sortState xmlns:xlrd2="http://schemas.microsoft.com/office/spreadsheetml/2017/richdata2" ref="B5:K32">
    <sortCondition ref="B1"/>
  </sortState>
  <phoneticPr fontId="3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1" sqref="B1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103</v>
      </c>
      <c r="B1" s="3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2020-10-05T05:54:01Z</dcterms:modified>
</cp:coreProperties>
</file>